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ac\Downloads\"/>
    </mc:Choice>
  </mc:AlternateContent>
  <xr:revisionPtr revIDLastSave="0" documentId="8_{F2164119-F2DC-4C17-BFD5-64F34AD1285D}" xr6:coauthVersionLast="47" xr6:coauthVersionMax="47" xr10:uidLastSave="{00000000-0000-0000-0000-000000000000}"/>
  <bookViews>
    <workbookView xWindow="-108" yWindow="-108" windowWidth="23256" windowHeight="12456" xr2:uid="{B18AF03C-D944-4EA3-9E22-37CC23F6C9B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5" i="1" l="1"/>
  <c r="G81" i="1"/>
  <c r="G164" i="1"/>
  <c r="G152" i="1"/>
  <c r="G128" i="1"/>
  <c r="G142" i="1"/>
  <c r="G96" i="1"/>
  <c r="G71" i="1"/>
  <c r="G40" i="1"/>
  <c r="G39" i="1"/>
  <c r="G16" i="1"/>
  <c r="G4" i="1"/>
  <c r="G63" i="1"/>
  <c r="D219" i="1"/>
  <c r="D218" i="1"/>
  <c r="D217" i="1"/>
  <c r="D215" i="1"/>
  <c r="G202" i="1" l="1"/>
  <c r="G62" i="1"/>
  <c r="D220" i="1"/>
  <c r="G201" i="1" l="1"/>
  <c r="G203" i="1" s="1"/>
</calcChain>
</file>

<file path=xl/sharedStrings.xml><?xml version="1.0" encoding="utf-8"?>
<sst xmlns="http://schemas.openxmlformats.org/spreadsheetml/2006/main" count="495" uniqueCount="334">
  <si>
    <t>Laufräder + Reifen</t>
  </si>
  <si>
    <t>LR Vorne</t>
  </si>
  <si>
    <t>Reifen</t>
  </si>
  <si>
    <t>Antrieb und Bremsen</t>
  </si>
  <si>
    <t>Kurbel</t>
  </si>
  <si>
    <t>Kassette</t>
  </si>
  <si>
    <t>Bremsen</t>
  </si>
  <si>
    <t>Weiteres</t>
  </si>
  <si>
    <t>Sattel</t>
  </si>
  <si>
    <t>Auflieger</t>
  </si>
  <si>
    <t>Pedale</t>
  </si>
  <si>
    <t>Dämpfer</t>
  </si>
  <si>
    <t>Gabel</t>
  </si>
  <si>
    <t>Lenker</t>
  </si>
  <si>
    <t>Rahmentasche</t>
  </si>
  <si>
    <t>Daunenjacke</t>
  </si>
  <si>
    <t>Beinlinge</t>
  </si>
  <si>
    <t>Cap</t>
  </si>
  <si>
    <t>Stirnband</t>
  </si>
  <si>
    <t>Lange Handschuhe</t>
  </si>
  <si>
    <t>Helm</t>
  </si>
  <si>
    <t>Bivy</t>
  </si>
  <si>
    <t>Schlafsack</t>
  </si>
  <si>
    <t>Matte</t>
  </si>
  <si>
    <t>Essen</t>
  </si>
  <si>
    <t>Gels</t>
  </si>
  <si>
    <t>Einzelbatterien</t>
  </si>
  <si>
    <t>Ladegerät mit Adapter</t>
  </si>
  <si>
    <t>Ohrhörer</t>
  </si>
  <si>
    <t>Rücklicht 1</t>
  </si>
  <si>
    <t>Rücklicht 2</t>
  </si>
  <si>
    <t>Repairkit + Tools</t>
  </si>
  <si>
    <t>Multitool</t>
  </si>
  <si>
    <t>Pumpe</t>
  </si>
  <si>
    <t>Dichtmilch mit Einfüllflasche</t>
  </si>
  <si>
    <t>Klebeband</t>
  </si>
  <si>
    <t>Reifenheber</t>
  </si>
  <si>
    <t>Schmiermittel</t>
  </si>
  <si>
    <t>Maxalami o.Ä.</t>
  </si>
  <si>
    <t>Ventiladapter</t>
  </si>
  <si>
    <t>Ventilkernabnehmwerkzeug</t>
  </si>
  <si>
    <t>Flickzeug</t>
  </si>
  <si>
    <t>Schaltauge</t>
  </si>
  <si>
    <t>Kabelbinder</t>
  </si>
  <si>
    <t>Bremsbeläge</t>
  </si>
  <si>
    <t>Schmerzmittel</t>
  </si>
  <si>
    <t>Feuchttücher</t>
  </si>
  <si>
    <t>Anderes</t>
  </si>
  <si>
    <t>Brillen</t>
  </si>
  <si>
    <t>Putzlappen</t>
  </si>
  <si>
    <t>Nabendynamo</t>
  </si>
  <si>
    <t xml:space="preserve"> </t>
  </si>
  <si>
    <t>Druckflasche für einpumpen</t>
  </si>
  <si>
    <t>Schwalbe</t>
  </si>
  <si>
    <t>Reserveschlauch extralight</t>
  </si>
  <si>
    <t>Gesamt</t>
  </si>
  <si>
    <t>Innenschlafsack</t>
  </si>
  <si>
    <t>Handtuch</t>
  </si>
  <si>
    <t>Halstuch</t>
  </si>
  <si>
    <t>Überhandschuhe</t>
  </si>
  <si>
    <t>Armlinge</t>
  </si>
  <si>
    <t xml:space="preserve">Zelt </t>
  </si>
  <si>
    <t>Unterhose</t>
  </si>
  <si>
    <t>Taschentücher</t>
  </si>
  <si>
    <t>Wasserfilter</t>
  </si>
  <si>
    <t>Kopfkissen</t>
  </si>
  <si>
    <t xml:space="preserve">Unterziehshirt  </t>
  </si>
  <si>
    <t>Trikot Langarm</t>
  </si>
  <si>
    <t>Chainlink, Kettenglieder</t>
  </si>
  <si>
    <t>3x</t>
  </si>
  <si>
    <t>Finishline keramik</t>
  </si>
  <si>
    <t>Maxalami</t>
  </si>
  <si>
    <t>Ventile</t>
  </si>
  <si>
    <t>ja</t>
  </si>
  <si>
    <t>Kettennieter</t>
  </si>
  <si>
    <t>Sonstiges</t>
  </si>
  <si>
    <t>Zahnbürste (für Fahrrad)</t>
  </si>
  <si>
    <t>Ersatzspeichen mit Werkzeug</t>
  </si>
  <si>
    <t>Vittoria Mezcal 2,25"</t>
  </si>
  <si>
    <t>LR hinten</t>
  </si>
  <si>
    <t>DT Swiss</t>
  </si>
  <si>
    <t>DT Swiss mit Nabendynamo</t>
  </si>
  <si>
    <t>SON 28</t>
  </si>
  <si>
    <t xml:space="preserve">30T </t>
  </si>
  <si>
    <t>11-50 Shimano</t>
  </si>
  <si>
    <t>Shimano XT</t>
  </si>
  <si>
    <t>Jones Carbon</t>
  </si>
  <si>
    <t>SMP Dynamic</t>
  </si>
  <si>
    <t>Lauf 60 mm Boost</t>
  </si>
  <si>
    <t>keiner</t>
  </si>
  <si>
    <t>Apidura  Exp. Framepack 5l</t>
  </si>
  <si>
    <t>2x</t>
  </si>
  <si>
    <t xml:space="preserve">Windweste </t>
  </si>
  <si>
    <t>Windjacke dünn</t>
  </si>
  <si>
    <t>nein</t>
  </si>
  <si>
    <t xml:space="preserve">Nordisk </t>
  </si>
  <si>
    <t>keines</t>
  </si>
  <si>
    <t>Zelt-/Biwakunterlage</t>
  </si>
  <si>
    <t>ja PE</t>
  </si>
  <si>
    <t>NC17 Ladegerät mit 3.000 mAh</t>
  </si>
  <si>
    <t>Galaxy S20</t>
  </si>
  <si>
    <t>Lupine Rotlicht</t>
  </si>
  <si>
    <t>150 ml</t>
  </si>
  <si>
    <t>4x</t>
  </si>
  <si>
    <t>Trinkblase</t>
  </si>
  <si>
    <t>Trinkblase für Bikevest 1,5l</t>
  </si>
  <si>
    <t>Taschen und Flaschenhalter</t>
  </si>
  <si>
    <t>Flaschenhalter am Sattel</t>
  </si>
  <si>
    <t>Wasser:</t>
  </si>
  <si>
    <t>Gabi</t>
  </si>
  <si>
    <t>Trinkblase 2,0l</t>
  </si>
  <si>
    <t>Flasche am Rahmen, 0,5l</t>
  </si>
  <si>
    <t>Flasche am Rahmen 0,75 l</t>
  </si>
  <si>
    <t>Flaschen an der Gabel, 2x0,75l</t>
  </si>
  <si>
    <t>Flasche Feedbag, 1x0,5l</t>
  </si>
  <si>
    <t>Kapazität am Rad fix montierte Flaschen</t>
  </si>
  <si>
    <t>Flasche 1,5l unterwegs mitnehmen, evt. in Seitentasche</t>
  </si>
  <si>
    <t>Mitnehmbar</t>
  </si>
  <si>
    <t>max. Kapazität</t>
  </si>
  <si>
    <t>Scott + Schlüssel 6mm, Aufsatz 8mm</t>
  </si>
  <si>
    <t>1 Rolle + etwas Powertape</t>
  </si>
  <si>
    <t>Revelate 1x, evt. MissGrape 1x</t>
  </si>
  <si>
    <t>Infini</t>
  </si>
  <si>
    <t>Deuter</t>
  </si>
  <si>
    <t>USB Charger + USB One</t>
  </si>
  <si>
    <t>Kleidung angezogen</t>
  </si>
  <si>
    <t>Quantity</t>
  </si>
  <si>
    <t>Total Weight (g)</t>
  </si>
  <si>
    <t>Safety</t>
  </si>
  <si>
    <t>Essential</t>
  </si>
  <si>
    <t>MTB Shorts</t>
  </si>
  <si>
    <t>Salomon</t>
  </si>
  <si>
    <t>n/a</t>
  </si>
  <si>
    <t>Brille</t>
  </si>
  <si>
    <t>Unterhemd kurzarm</t>
  </si>
  <si>
    <t>Trikot</t>
  </si>
  <si>
    <t>Radschuhe</t>
  </si>
  <si>
    <t>Radsocken</t>
  </si>
  <si>
    <t>Handschuhe kurz</t>
  </si>
  <si>
    <t>MTB Shorts inliner</t>
  </si>
  <si>
    <t>Additional</t>
  </si>
  <si>
    <t>Zusätzliche Kleidung</t>
  </si>
  <si>
    <t>Wasserdichte Jacke</t>
  </si>
  <si>
    <t>Wasserdiche Hose</t>
  </si>
  <si>
    <t>Überhandschuhe (wasserdicht)</t>
  </si>
  <si>
    <t>Leggin zum Schlafen (3/4)</t>
  </si>
  <si>
    <t>Kniehose</t>
  </si>
  <si>
    <t>Socken zum Schlafen</t>
  </si>
  <si>
    <t>Nackenschutz</t>
  </si>
  <si>
    <t>T-Shirt bzw. Hemd zum Schlafen</t>
  </si>
  <si>
    <t>Mütze oder warmes Stirnband</t>
  </si>
  <si>
    <t>Rad mit Pedalen, Flaschenhalter, Halterungen</t>
  </si>
  <si>
    <t xml:space="preserve">XT SPD </t>
  </si>
  <si>
    <t xml:space="preserve">Syntace </t>
  </si>
  <si>
    <t>C2 + Siren T-Bar</t>
  </si>
  <si>
    <t>Innerbarends</t>
  </si>
  <si>
    <t>SQLab</t>
  </si>
  <si>
    <t>RideFarr</t>
  </si>
  <si>
    <t>Griffe</t>
  </si>
  <si>
    <t>SQLab 710</t>
  </si>
  <si>
    <t>Arm Rests (222g)</t>
  </si>
  <si>
    <t>80g</t>
  </si>
  <si>
    <t xml:space="preserve">Bike  </t>
  </si>
  <si>
    <t>Front Bag</t>
  </si>
  <si>
    <t>Frame Bag</t>
  </si>
  <si>
    <t>Rear Bag</t>
  </si>
  <si>
    <t>Backpack</t>
  </si>
  <si>
    <t>Ultralight Dry Bags</t>
  </si>
  <si>
    <t>Water Bottles x 2</t>
  </si>
  <si>
    <t>Water Bladder 2L</t>
  </si>
  <si>
    <t>Bike Lock</t>
  </si>
  <si>
    <t>Cyclite</t>
  </si>
  <si>
    <t>Handlebar Pack</t>
  </si>
  <si>
    <t>Jones</t>
  </si>
  <si>
    <t>Handlebar Bag</t>
  </si>
  <si>
    <t>Top tube Bag</t>
  </si>
  <si>
    <t>Tailfin</t>
  </si>
  <si>
    <t>Aeropack</t>
  </si>
  <si>
    <t>Feed Bags</t>
  </si>
  <si>
    <t>Revelate</t>
  </si>
  <si>
    <t>Pannier Bag</t>
  </si>
  <si>
    <t>Camelbag</t>
  </si>
  <si>
    <t>Bikevest mitTrinkblase 1,5l</t>
  </si>
  <si>
    <t>Hydrapak</t>
  </si>
  <si>
    <t>Elektronik</t>
  </si>
  <si>
    <t>Frontlicht</t>
  </si>
  <si>
    <t>SON</t>
  </si>
  <si>
    <t>Edelux II</t>
  </si>
  <si>
    <t>Ladegerät</t>
  </si>
  <si>
    <t xml:space="preserve">Connect </t>
  </si>
  <si>
    <t>Helmlampe</t>
  </si>
  <si>
    <t xml:space="preserve">Lupine </t>
  </si>
  <si>
    <t>Pico, mit Akku 6,9 Ah + Ladegerät</t>
  </si>
  <si>
    <t xml:space="preserve">Rücklicht </t>
  </si>
  <si>
    <t>Navigation - GPS</t>
  </si>
  <si>
    <t>Garmin</t>
  </si>
  <si>
    <t>Telefon</t>
  </si>
  <si>
    <t>Samsung</t>
  </si>
  <si>
    <t>Anker</t>
  </si>
  <si>
    <t>Poweradapter - 2 USB Ports</t>
  </si>
  <si>
    <t>für Galaxy</t>
  </si>
  <si>
    <t>Battery Pack</t>
  </si>
  <si>
    <t>10.000 mAH</t>
  </si>
  <si>
    <t>Batterien</t>
  </si>
  <si>
    <t>Ladekabel</t>
  </si>
  <si>
    <t>Leyzine</t>
  </si>
  <si>
    <t>Leatherman</t>
  </si>
  <si>
    <t>Scott</t>
  </si>
  <si>
    <t xml:space="preserve">Reserveschläuche  </t>
  </si>
  <si>
    <t xml:space="preserve">Schwalbe </t>
  </si>
  <si>
    <t>Aerothan</t>
  </si>
  <si>
    <t>Nr. 19</t>
  </si>
  <si>
    <t>Spoke Repair Kit</t>
  </si>
  <si>
    <t>FiberFix</t>
  </si>
  <si>
    <t>Straps</t>
  </si>
  <si>
    <t>Restrap</t>
  </si>
  <si>
    <t>Mix Of Bolts</t>
  </si>
  <si>
    <t>Camping Equipment</t>
  </si>
  <si>
    <t>Spork</t>
  </si>
  <si>
    <t>Sea To Summit</t>
  </si>
  <si>
    <t>AlphaLight</t>
  </si>
  <si>
    <t>Iodine Tablets</t>
  </si>
  <si>
    <t>Katadyn</t>
  </si>
  <si>
    <t>Micropur Forte</t>
  </si>
  <si>
    <t>Bowl</t>
  </si>
  <si>
    <t>Xseal GO</t>
  </si>
  <si>
    <t>Zip Bags For Rubbish And Food</t>
  </si>
  <si>
    <t>3 Days Breakfasts</t>
  </si>
  <si>
    <t>Firepot</t>
  </si>
  <si>
    <t>500kcal / bag</t>
  </si>
  <si>
    <t>4 Days Evening Meals</t>
  </si>
  <si>
    <t>800kcal / bag</t>
  </si>
  <si>
    <t>Nut Butter Sachets</t>
  </si>
  <si>
    <t>Outdoor Provisions</t>
  </si>
  <si>
    <t>Almond, Date &amp; Sea Salt</t>
  </si>
  <si>
    <t>Shopping Backpack</t>
  </si>
  <si>
    <t>Tracker</t>
  </si>
  <si>
    <t>Spot</t>
  </si>
  <si>
    <t>Gen3</t>
  </si>
  <si>
    <t>Passport</t>
  </si>
  <si>
    <t>Passport Photo Copy</t>
  </si>
  <si>
    <t>Insurance Copies</t>
  </si>
  <si>
    <t>Bank Card</t>
  </si>
  <si>
    <t>Cash</t>
  </si>
  <si>
    <t>Route Cards With Notes</t>
  </si>
  <si>
    <t>Homemade</t>
  </si>
  <si>
    <t>Laminated</t>
  </si>
  <si>
    <t>Lithium</t>
  </si>
  <si>
    <t>AA's</t>
  </si>
  <si>
    <t>Headphones</t>
  </si>
  <si>
    <t>Hygiene Kit</t>
  </si>
  <si>
    <t>Medical Kit</t>
  </si>
  <si>
    <t>Suncream</t>
  </si>
  <si>
    <t>Solait SPF 30</t>
  </si>
  <si>
    <t>Travel Size</t>
  </si>
  <si>
    <t>Lip Balm</t>
  </si>
  <si>
    <t>Biarritz</t>
  </si>
  <si>
    <t>SPF 30</t>
  </si>
  <si>
    <t>Tooth Brush</t>
  </si>
  <si>
    <t>Tooth Paste</t>
  </si>
  <si>
    <t>Colgate</t>
  </si>
  <si>
    <t>Travel size</t>
  </si>
  <si>
    <t>Mozi Repellant</t>
  </si>
  <si>
    <t>Care Plus</t>
  </si>
  <si>
    <t>Hair Band</t>
  </si>
  <si>
    <t>Latex Handschuhe</t>
  </si>
  <si>
    <t>Ein Stück Kette</t>
  </si>
  <si>
    <t>Nadel &amp; Zahnseide</t>
  </si>
  <si>
    <t>Cumulus</t>
  </si>
  <si>
    <t>Nordisk</t>
  </si>
  <si>
    <t>MSR</t>
  </si>
  <si>
    <t>Ersatz Pedalplatten</t>
  </si>
  <si>
    <t>Superkleber</t>
  </si>
  <si>
    <t>Pro Bivy</t>
  </si>
  <si>
    <t>X-Lite 400</t>
  </si>
  <si>
    <t xml:space="preserve">Einfachen Packsack </t>
  </si>
  <si>
    <t>Riegel</t>
  </si>
  <si>
    <t>Elektolyte</t>
  </si>
  <si>
    <t>Salz, Polase</t>
  </si>
  <si>
    <t>Toilettenpapier</t>
  </si>
  <si>
    <t>Paracetamol</t>
  </si>
  <si>
    <t>Pack</t>
  </si>
  <si>
    <t>Anti-diarrhoea</t>
  </si>
  <si>
    <t>Imodium</t>
  </si>
  <si>
    <t>Anti Inflammatory Gel</t>
  </si>
  <si>
    <t>Voltarol</t>
  </si>
  <si>
    <t>Anti Inflammatory Tablets</t>
  </si>
  <si>
    <t>Diclofenac</t>
  </si>
  <si>
    <t>Course</t>
  </si>
  <si>
    <t>Antibiotics</t>
  </si>
  <si>
    <t>Co-amoxidav</t>
  </si>
  <si>
    <t>Steroid Cream</t>
  </si>
  <si>
    <t>Prednisone</t>
  </si>
  <si>
    <t>Antihistamine</t>
  </si>
  <si>
    <t>Inorial</t>
  </si>
  <si>
    <t>Myofatic Dressing</t>
  </si>
  <si>
    <t>Quickclot</t>
  </si>
  <si>
    <t>Clotting Sponge</t>
  </si>
  <si>
    <t>Steristrips</t>
  </si>
  <si>
    <t>Sterile Dressing</t>
  </si>
  <si>
    <t>Antiseptic Wipes</t>
  </si>
  <si>
    <t>Strapping Tape</t>
  </si>
  <si>
    <t>Strappal</t>
  </si>
  <si>
    <t>Vet Wrap</t>
  </si>
  <si>
    <t>3M</t>
  </si>
  <si>
    <t>Rehydration Sachets</t>
  </si>
  <si>
    <t>Dyrolyte</t>
  </si>
  <si>
    <t>Safety Pin</t>
  </si>
  <si>
    <t>Tick Tweezer</t>
  </si>
  <si>
    <t>Foil Blanket</t>
  </si>
  <si>
    <t>Micra</t>
  </si>
  <si>
    <t>Ibuprofene</t>
  </si>
  <si>
    <t xml:space="preserve"> 200mg</t>
  </si>
  <si>
    <t>,</t>
  </si>
  <si>
    <t xml:space="preserve">Normale Sehbrille  </t>
  </si>
  <si>
    <t>ZIP Wallet</t>
  </si>
  <si>
    <t>Geldtasche/Karten</t>
  </si>
  <si>
    <t xml:space="preserve">Spare Battries  </t>
  </si>
  <si>
    <t>Attest Arzt</t>
  </si>
  <si>
    <t>Impfausweis</t>
  </si>
  <si>
    <t>BeFree, 0,6l</t>
  </si>
  <si>
    <t>Klymit</t>
  </si>
  <si>
    <t>Pillow X</t>
  </si>
  <si>
    <t>Gewicht am Körper</t>
  </si>
  <si>
    <t>Gewicht Rad inkl. Essen, ohne Wasser</t>
  </si>
  <si>
    <t>Ev. Topeak Backloader Wishbone, 190g</t>
  </si>
  <si>
    <t>Tailfin 1x 10l, 390g</t>
  </si>
  <si>
    <t>Tailfin 1x5l, 320g</t>
  </si>
  <si>
    <t>Active Skin 8 mit Trinkblase 2l, 278g</t>
  </si>
  <si>
    <t>Shape-shift 2L, 222g</t>
  </si>
  <si>
    <t>Flaschenhalter</t>
  </si>
  <si>
    <t xml:space="preserve"> 2x (gebrauchte)</t>
  </si>
  <si>
    <t xml:space="preserve"> TipTop mit Maxalami</t>
  </si>
  <si>
    <t>KIT LIST AMR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</si>
</sst>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99999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99999"/>
      <name val="Arial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8">
    <xf numFmtId="0" fontId="0" fillId="0" borderId="0" xfId="0"/>
    <xf numFmtId="0" fontId="1" fillId="6" borderId="7" xfId="0" applyFont="1" applyFill="1" applyBorder="1" applyAlignment="1">
      <alignment wrapText="1"/>
    </xf>
    <xf numFmtId="0" fontId="1" fillId="6" borderId="7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2" fillId="5" borderId="3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5" fillId="0" borderId="0" xfId="0" applyFont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5" fillId="0" borderId="3" xfId="0" applyFont="1" applyBorder="1"/>
    <xf numFmtId="0" fontId="5" fillId="4" borderId="3" xfId="0" applyFont="1" applyFill="1" applyBorder="1"/>
    <xf numFmtId="0" fontId="5" fillId="4" borderId="3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5" xfId="0" applyFont="1" applyBorder="1"/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5" fillId="4" borderId="6" xfId="0" applyFont="1" applyFill="1" applyBorder="1"/>
    <xf numFmtId="0" fontId="5" fillId="0" borderId="3" xfId="0" applyFont="1" applyBorder="1" applyAlignment="1">
      <alignment horizontal="center"/>
    </xf>
    <xf numFmtId="0" fontId="5" fillId="5" borderId="3" xfId="0" applyFont="1" applyFill="1" applyBorder="1"/>
    <xf numFmtId="0" fontId="5" fillId="0" borderId="4" xfId="0" applyFont="1" applyBorder="1"/>
    <xf numFmtId="0" fontId="5" fillId="4" borderId="4" xfId="0" applyFont="1" applyFill="1" applyBorder="1"/>
    <xf numFmtId="0" fontId="5" fillId="4" borderId="0" xfId="0" applyFont="1" applyFill="1"/>
    <xf numFmtId="0" fontId="5" fillId="4" borderId="1" xfId="0" applyFont="1" applyFill="1" applyBorder="1"/>
    <xf numFmtId="0" fontId="6" fillId="4" borderId="1" xfId="0" applyFont="1" applyFill="1" applyBorder="1"/>
    <xf numFmtId="0" fontId="5" fillId="5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wrapText="1"/>
    </xf>
    <xf numFmtId="0" fontId="6" fillId="0" borderId="0" xfId="0" applyFont="1"/>
    <xf numFmtId="0" fontId="5" fillId="3" borderId="0" xfId="0" applyFont="1" applyFill="1"/>
    <xf numFmtId="0" fontId="5" fillId="2" borderId="0" xfId="0" applyFont="1" applyFill="1"/>
    <xf numFmtId="0" fontId="5" fillId="0" borderId="0" xfId="0" applyFont="1" applyAlignment="1">
      <alignment wrapText="1"/>
    </xf>
    <xf numFmtId="0" fontId="6" fillId="3" borderId="0" xfId="0" applyFont="1" applyFill="1"/>
    <xf numFmtId="0" fontId="1" fillId="0" borderId="3" xfId="0" applyFont="1" applyBorder="1"/>
    <xf numFmtId="0" fontId="2" fillId="0" borderId="3" xfId="0" applyFont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5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2" fillId="0" borderId="4" xfId="0" applyFont="1" applyBorder="1"/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5" borderId="4" xfId="0" applyFont="1" applyFill="1" applyBorder="1"/>
    <xf numFmtId="0" fontId="1" fillId="0" borderId="6" xfId="0" applyFont="1" applyBorder="1"/>
    <xf numFmtId="0" fontId="2" fillId="0" borderId="6" xfId="0" applyFont="1" applyBorder="1"/>
    <xf numFmtId="0" fontId="2" fillId="5" borderId="3" xfId="0" applyFont="1" applyFill="1" applyBorder="1"/>
    <xf numFmtId="0" fontId="2" fillId="5" borderId="4" xfId="0" applyFont="1" applyFill="1" applyBorder="1"/>
    <xf numFmtId="0" fontId="9" fillId="0" borderId="6" xfId="0" applyFont="1" applyBorder="1"/>
    <xf numFmtId="0" fontId="3" fillId="7" borderId="3" xfId="0" applyFont="1" applyFill="1" applyBorder="1" applyAlignment="1">
      <alignment wrapText="1"/>
    </xf>
    <xf numFmtId="0" fontId="10" fillId="5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wrapText="1"/>
    </xf>
    <xf numFmtId="0" fontId="6" fillId="5" borderId="6" xfId="0" applyFont="1" applyFill="1" applyBorder="1"/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vertical="center" wrapText="1"/>
    </xf>
    <xf numFmtId="0" fontId="7" fillId="0" borderId="6" xfId="0" applyFont="1" applyBorder="1"/>
    <xf numFmtId="0" fontId="5" fillId="0" borderId="9" xfId="0" applyFont="1" applyBorder="1"/>
    <xf numFmtId="0" fontId="5" fillId="4" borderId="10" xfId="0" applyFont="1" applyFill="1" applyBorder="1"/>
    <xf numFmtId="0" fontId="6" fillId="4" borderId="6" xfId="0" applyFont="1" applyFill="1" applyBorder="1"/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7" borderId="7" xfId="0" applyFont="1" applyFill="1" applyBorder="1" applyAlignment="1">
      <alignment wrapText="1"/>
    </xf>
    <xf numFmtId="0" fontId="5" fillId="0" borderId="7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13" fillId="7" borderId="7" xfId="0" applyFont="1" applyFill="1" applyBorder="1" applyAlignment="1">
      <alignment wrapText="1"/>
    </xf>
    <xf numFmtId="0" fontId="7" fillId="0" borderId="2" xfId="0" applyFont="1" applyBorder="1"/>
    <xf numFmtId="0" fontId="5" fillId="0" borderId="2" xfId="0" applyFont="1" applyBorder="1"/>
    <xf numFmtId="0" fontId="6" fillId="0" borderId="2" xfId="0" applyFont="1" applyBorder="1"/>
    <xf numFmtId="0" fontId="11" fillId="0" borderId="3" xfId="1" applyBorder="1" applyAlignment="1">
      <alignment wrapText="1"/>
    </xf>
    <xf numFmtId="0" fontId="7" fillId="0" borderId="0" xfId="0" applyFont="1"/>
    <xf numFmtId="0" fontId="5" fillId="4" borderId="8" xfId="0" applyFont="1" applyFill="1" applyBorder="1"/>
    <xf numFmtId="0" fontId="6" fillId="4" borderId="8" xfId="0" applyFont="1" applyFill="1" applyBorder="1"/>
    <xf numFmtId="0" fontId="2" fillId="7" borderId="3" xfId="0" applyFont="1" applyFill="1" applyBorder="1" applyAlignment="1">
      <alignment wrapText="1"/>
    </xf>
    <xf numFmtId="0" fontId="13" fillId="7" borderId="3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5" fillId="5" borderId="3" xfId="0" applyFont="1" applyFill="1" applyBorder="1" applyAlignment="1">
      <alignment horizontal="center" wrapText="1"/>
    </xf>
    <xf numFmtId="0" fontId="12" fillId="5" borderId="3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1" xfId="0" applyFont="1" applyBorder="1"/>
    <xf numFmtId="0" fontId="5" fillId="4" borderId="11" xfId="0" applyFont="1" applyFill="1" applyBorder="1" applyAlignment="1">
      <alignment vertical="center" wrapText="1"/>
    </xf>
    <xf numFmtId="9" fontId="2" fillId="7" borderId="3" xfId="0" applyNumberFormat="1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2" fillId="5" borderId="4" xfId="0" applyFont="1" applyFill="1" applyBorder="1" applyAlignment="1">
      <alignment horizontal="center" wrapText="1"/>
    </xf>
    <xf numFmtId="0" fontId="5" fillId="0" borderId="8" xfId="0" applyFont="1" applyBorder="1"/>
    <xf numFmtId="0" fontId="6" fillId="8" borderId="1" xfId="0" applyFont="1" applyFill="1" applyBorder="1"/>
    <xf numFmtId="0" fontId="5" fillId="8" borderId="0" xfId="0" applyFont="1" applyFill="1"/>
    <xf numFmtId="0" fontId="6" fillId="8" borderId="0" xfId="0" applyFont="1" applyFill="1"/>
    <xf numFmtId="20" fontId="5" fillId="8" borderId="0" xfId="0" applyNumberFormat="1" applyFont="1" applyFill="1"/>
    <xf numFmtId="0" fontId="5" fillId="8" borderId="3" xfId="0" applyFont="1" applyFill="1" applyBorder="1" applyAlignment="1">
      <alignment vertical="center" wrapText="1"/>
    </xf>
    <xf numFmtId="0" fontId="5" fillId="8" borderId="3" xfId="0" applyFon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irepotfood.com/" TargetMode="External"/><Relationship Id="rId1" Type="http://schemas.openxmlformats.org/officeDocument/2006/relationships/hyperlink" Target="https://www.firepotfoo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83C-1F7F-4F22-A743-70730B26326D}">
  <dimension ref="A1:I23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baseColWidth="10" defaultColWidth="11.44140625" defaultRowHeight="13.8" x14ac:dyDescent="0.25"/>
  <cols>
    <col min="1" max="1" width="6.88671875" style="14" customWidth="1"/>
    <col min="2" max="2" width="29.109375" style="14" customWidth="1"/>
    <col min="3" max="3" width="14.109375" style="14" customWidth="1"/>
    <col min="4" max="4" width="21" style="14" customWidth="1"/>
    <col min="5" max="5" width="36.6640625" style="14" customWidth="1"/>
    <col min="6" max="6" width="10.6640625" style="14" customWidth="1"/>
    <col min="7" max="7" width="12.33203125" style="14" customWidth="1"/>
    <col min="8" max="8" width="16" style="14" customWidth="1"/>
    <col min="9" max="9" width="19.5546875" style="14" customWidth="1"/>
    <col min="10" max="16384" width="11.44140625" style="14"/>
  </cols>
  <sheetData>
    <row r="1" spans="2:8" ht="14.4" thickBot="1" x14ac:dyDescent="0.3"/>
    <row r="2" spans="2:8" ht="27" thickBot="1" x14ac:dyDescent="0.3">
      <c r="B2" s="1" t="s">
        <v>333</v>
      </c>
      <c r="C2" s="1"/>
      <c r="D2" s="1"/>
      <c r="E2" s="1"/>
      <c r="F2" s="2" t="s">
        <v>126</v>
      </c>
      <c r="G2" s="2" t="s">
        <v>127</v>
      </c>
      <c r="H2" s="38"/>
    </row>
    <row r="3" spans="2:8" x14ac:dyDescent="0.25">
      <c r="B3" s="14" t="s">
        <v>51</v>
      </c>
    </row>
    <row r="4" spans="2:8" ht="15.6" x14ac:dyDescent="0.3">
      <c r="B4" s="65" t="s">
        <v>125</v>
      </c>
      <c r="C4" s="15"/>
      <c r="D4" s="15" t="s">
        <v>51</v>
      </c>
      <c r="E4" s="15"/>
      <c r="F4" s="15"/>
      <c r="G4" s="16">
        <f>SUM(G5:G14)</f>
        <v>1576</v>
      </c>
      <c r="H4" s="20"/>
    </row>
    <row r="5" spans="2:8" x14ac:dyDescent="0.25">
      <c r="B5" s="6" t="s">
        <v>20</v>
      </c>
      <c r="C5" s="6"/>
      <c r="D5" s="6"/>
      <c r="E5" s="40" t="s">
        <v>51</v>
      </c>
      <c r="F5" s="8">
        <v>1</v>
      </c>
      <c r="G5" s="41">
        <v>292</v>
      </c>
      <c r="H5" s="20"/>
    </row>
    <row r="6" spans="2:8" x14ac:dyDescent="0.25">
      <c r="B6" s="7" t="s">
        <v>133</v>
      </c>
      <c r="C6" s="7"/>
      <c r="D6" s="7"/>
      <c r="E6" s="7"/>
      <c r="F6" s="8">
        <v>1</v>
      </c>
      <c r="G6" s="8">
        <v>80</v>
      </c>
      <c r="H6" s="20"/>
    </row>
    <row r="7" spans="2:8" x14ac:dyDescent="0.25">
      <c r="B7" s="7" t="s">
        <v>134</v>
      </c>
      <c r="C7" s="7"/>
      <c r="D7" s="7"/>
      <c r="E7" s="7"/>
      <c r="F7" s="8">
        <v>1</v>
      </c>
      <c r="G7" s="8">
        <v>121</v>
      </c>
      <c r="H7" s="20"/>
    </row>
    <row r="8" spans="2:8" x14ac:dyDescent="0.25">
      <c r="B8" s="7" t="s">
        <v>135</v>
      </c>
      <c r="C8" s="7"/>
      <c r="D8" s="7"/>
      <c r="E8" s="9"/>
      <c r="F8" s="8">
        <v>1</v>
      </c>
      <c r="G8" s="8">
        <v>173</v>
      </c>
      <c r="H8" s="20"/>
    </row>
    <row r="9" spans="2:8" x14ac:dyDescent="0.25">
      <c r="B9" s="7" t="s">
        <v>139</v>
      </c>
      <c r="C9" s="7"/>
      <c r="D9" s="7"/>
      <c r="E9" s="9"/>
      <c r="F9" s="8">
        <v>1</v>
      </c>
      <c r="G9" s="8">
        <v>172</v>
      </c>
      <c r="H9" s="20"/>
    </row>
    <row r="10" spans="2:8" x14ac:dyDescent="0.25">
      <c r="B10" s="7" t="s">
        <v>130</v>
      </c>
      <c r="C10" s="7"/>
      <c r="D10" s="7"/>
      <c r="E10" s="7"/>
      <c r="F10" s="8">
        <v>1</v>
      </c>
      <c r="G10" s="8">
        <v>240</v>
      </c>
      <c r="H10" s="20"/>
    </row>
    <row r="11" spans="2:8" x14ac:dyDescent="0.25">
      <c r="B11" s="7" t="s">
        <v>136</v>
      </c>
      <c r="C11" s="7"/>
      <c r="D11" s="7"/>
      <c r="E11" s="7"/>
      <c r="F11" s="8">
        <v>1</v>
      </c>
      <c r="G11" s="8">
        <v>360</v>
      </c>
      <c r="H11" s="20"/>
    </row>
    <row r="12" spans="2:8" x14ac:dyDescent="0.25">
      <c r="B12" s="7" t="s">
        <v>137</v>
      </c>
      <c r="C12" s="7"/>
      <c r="D12" s="9"/>
      <c r="E12" s="7"/>
      <c r="F12" s="8">
        <v>1</v>
      </c>
      <c r="G12" s="10">
        <v>80</v>
      </c>
      <c r="H12" s="20"/>
    </row>
    <row r="13" spans="2:8" x14ac:dyDescent="0.25">
      <c r="B13" s="7" t="s">
        <v>138</v>
      </c>
      <c r="C13" s="7"/>
      <c r="D13" s="7"/>
      <c r="E13" s="7" t="s">
        <v>51</v>
      </c>
      <c r="F13" s="8">
        <v>1</v>
      </c>
      <c r="G13" s="8">
        <v>38</v>
      </c>
      <c r="H13" s="20"/>
    </row>
    <row r="14" spans="2:8" x14ac:dyDescent="0.25">
      <c r="B14" s="12" t="s">
        <v>18</v>
      </c>
      <c r="C14" s="12"/>
      <c r="D14" s="12"/>
      <c r="E14" s="12"/>
      <c r="F14" s="13">
        <v>1</v>
      </c>
      <c r="G14" s="13">
        <v>20</v>
      </c>
      <c r="H14" s="20"/>
    </row>
    <row r="15" spans="2:8" x14ac:dyDescent="0.25">
      <c r="B15" s="4"/>
      <c r="C15" s="4"/>
      <c r="D15" s="4"/>
      <c r="E15" s="4"/>
      <c r="F15" s="5"/>
      <c r="G15" s="5"/>
      <c r="H15" s="20"/>
    </row>
    <row r="16" spans="2:8" ht="15.6" x14ac:dyDescent="0.3">
      <c r="B16" s="65" t="s">
        <v>141</v>
      </c>
      <c r="C16" s="45"/>
      <c r="D16" s="45"/>
      <c r="E16" s="45"/>
      <c r="F16" s="46"/>
      <c r="G16" s="47">
        <f>SUM(G17:G38)</f>
        <v>2311</v>
      </c>
      <c r="H16" s="20"/>
    </row>
    <row r="17" spans="2:7" x14ac:dyDescent="0.25">
      <c r="B17" s="7" t="s">
        <v>15</v>
      </c>
      <c r="C17" s="7"/>
      <c r="D17" s="7"/>
      <c r="E17" s="7" t="s">
        <v>51</v>
      </c>
      <c r="F17" s="8">
        <v>1</v>
      </c>
      <c r="G17" s="8">
        <v>285</v>
      </c>
    </row>
    <row r="18" spans="2:7" x14ac:dyDescent="0.25">
      <c r="B18" s="7" t="s">
        <v>142</v>
      </c>
      <c r="C18" s="7"/>
      <c r="D18" s="7"/>
      <c r="E18" s="7" t="s">
        <v>51</v>
      </c>
      <c r="F18" s="8">
        <v>1</v>
      </c>
      <c r="G18" s="8">
        <v>305</v>
      </c>
    </row>
    <row r="19" spans="2:7" x14ac:dyDescent="0.25">
      <c r="B19" s="7" t="s">
        <v>143</v>
      </c>
      <c r="C19" s="7"/>
      <c r="D19" s="7"/>
      <c r="E19" s="7" t="s">
        <v>51</v>
      </c>
      <c r="F19" s="8">
        <v>1</v>
      </c>
      <c r="G19" s="8">
        <v>240</v>
      </c>
    </row>
    <row r="20" spans="2:7" x14ac:dyDescent="0.25">
      <c r="B20" s="6" t="s">
        <v>67</v>
      </c>
      <c r="C20" s="7"/>
      <c r="D20" s="43"/>
      <c r="E20" s="7"/>
      <c r="F20" s="41">
        <v>0</v>
      </c>
      <c r="G20" s="42">
        <v>266</v>
      </c>
    </row>
    <row r="21" spans="2:7" x14ac:dyDescent="0.25">
      <c r="B21" s="6" t="s">
        <v>92</v>
      </c>
      <c r="C21" s="7"/>
      <c r="D21" s="43"/>
      <c r="E21" s="7"/>
      <c r="F21" s="41">
        <v>1</v>
      </c>
      <c r="G21" s="44">
        <v>94</v>
      </c>
    </row>
    <row r="22" spans="2:7" x14ac:dyDescent="0.25">
      <c r="B22" s="6" t="s">
        <v>93</v>
      </c>
      <c r="C22" s="7"/>
      <c r="D22" s="43"/>
      <c r="E22" s="7"/>
      <c r="F22" s="41">
        <v>1</v>
      </c>
      <c r="G22" s="42">
        <v>160</v>
      </c>
    </row>
    <row r="23" spans="2:7" x14ac:dyDescent="0.25">
      <c r="B23" s="7" t="s">
        <v>60</v>
      </c>
      <c r="C23" s="7"/>
      <c r="D23" s="7"/>
      <c r="E23" s="9"/>
      <c r="F23" s="8">
        <v>1</v>
      </c>
      <c r="G23" s="8">
        <v>63</v>
      </c>
    </row>
    <row r="24" spans="2:7" x14ac:dyDescent="0.25">
      <c r="B24" s="7" t="s">
        <v>144</v>
      </c>
      <c r="C24" s="7"/>
      <c r="D24" s="7"/>
      <c r="E24" s="9"/>
      <c r="F24" s="8">
        <v>0</v>
      </c>
      <c r="G24" s="8">
        <v>0</v>
      </c>
    </row>
    <row r="25" spans="2:7" x14ac:dyDescent="0.25">
      <c r="B25" s="7" t="s">
        <v>149</v>
      </c>
      <c r="C25" s="7"/>
      <c r="D25" s="9"/>
      <c r="E25" s="9"/>
      <c r="F25" s="8">
        <v>1</v>
      </c>
      <c r="G25" s="8">
        <v>155</v>
      </c>
    </row>
    <row r="26" spans="2:7" x14ac:dyDescent="0.25">
      <c r="B26" s="7" t="s">
        <v>145</v>
      </c>
      <c r="C26" s="7"/>
      <c r="D26" s="9"/>
      <c r="E26" s="7"/>
      <c r="F26" s="8">
        <v>1</v>
      </c>
      <c r="G26" s="10">
        <v>159</v>
      </c>
    </row>
    <row r="27" spans="2:7" x14ac:dyDescent="0.25">
      <c r="B27" s="7" t="s">
        <v>146</v>
      </c>
      <c r="C27" s="7"/>
      <c r="D27" s="49"/>
      <c r="E27" s="49"/>
      <c r="F27" s="8">
        <v>0</v>
      </c>
      <c r="G27" s="8">
        <v>0</v>
      </c>
    </row>
    <row r="28" spans="2:7" x14ac:dyDescent="0.25">
      <c r="B28" s="7" t="s">
        <v>147</v>
      </c>
      <c r="C28" s="7"/>
      <c r="D28" s="9"/>
      <c r="E28" s="50"/>
      <c r="F28" s="51">
        <v>1</v>
      </c>
      <c r="G28" s="11">
        <v>43</v>
      </c>
    </row>
    <row r="29" spans="2:7" x14ac:dyDescent="0.25">
      <c r="B29" s="7" t="s">
        <v>148</v>
      </c>
      <c r="C29" s="7"/>
      <c r="D29" s="7"/>
      <c r="E29" s="7"/>
      <c r="F29" s="8">
        <v>0</v>
      </c>
      <c r="G29" s="8">
        <v>0</v>
      </c>
    </row>
    <row r="30" spans="2:7" x14ac:dyDescent="0.25">
      <c r="B30" s="6" t="s">
        <v>66</v>
      </c>
      <c r="C30" s="6"/>
      <c r="D30" s="6"/>
      <c r="E30" s="7"/>
      <c r="F30" s="8">
        <v>1</v>
      </c>
      <c r="G30" s="10">
        <v>89</v>
      </c>
    </row>
    <row r="31" spans="2:7" x14ac:dyDescent="0.25">
      <c r="B31" s="6" t="s">
        <v>16</v>
      </c>
      <c r="C31" s="6"/>
      <c r="D31" s="6"/>
      <c r="E31" s="7"/>
      <c r="F31" s="8">
        <v>1</v>
      </c>
      <c r="G31" s="8">
        <v>152</v>
      </c>
    </row>
    <row r="32" spans="2:7" x14ac:dyDescent="0.25">
      <c r="B32" s="6" t="s">
        <v>17</v>
      </c>
      <c r="C32" s="7"/>
      <c r="D32" s="43"/>
      <c r="E32" s="6"/>
      <c r="F32" s="41">
        <v>1</v>
      </c>
      <c r="G32" s="44">
        <v>30</v>
      </c>
    </row>
    <row r="33" spans="2:8" x14ac:dyDescent="0.25">
      <c r="B33" s="6" t="s">
        <v>150</v>
      </c>
      <c r="C33" s="7"/>
      <c r="D33" s="43"/>
      <c r="E33" s="6"/>
      <c r="F33" s="41">
        <v>1</v>
      </c>
      <c r="G33" s="44">
        <v>21</v>
      </c>
    </row>
    <row r="34" spans="2:8" x14ac:dyDescent="0.25">
      <c r="B34" s="6" t="s">
        <v>18</v>
      </c>
      <c r="C34" s="7"/>
      <c r="D34" s="6"/>
      <c r="E34" s="6"/>
      <c r="F34" s="41">
        <v>1</v>
      </c>
      <c r="G34" s="56">
        <v>38</v>
      </c>
    </row>
    <row r="35" spans="2:8" x14ac:dyDescent="0.25">
      <c r="B35" s="6" t="s">
        <v>58</v>
      </c>
      <c r="C35" s="7"/>
      <c r="D35" s="43"/>
      <c r="E35" s="6"/>
      <c r="F35" s="41">
        <v>1</v>
      </c>
      <c r="G35" s="44">
        <v>25</v>
      </c>
    </row>
    <row r="36" spans="2:8" x14ac:dyDescent="0.25">
      <c r="B36" s="6" t="s">
        <v>19</v>
      </c>
      <c r="C36" s="7"/>
      <c r="D36" s="43"/>
      <c r="E36" s="6"/>
      <c r="F36" s="41">
        <v>1</v>
      </c>
      <c r="G36" s="44">
        <v>65</v>
      </c>
    </row>
    <row r="37" spans="2:8" x14ac:dyDescent="0.25">
      <c r="B37" s="6" t="s">
        <v>59</v>
      </c>
      <c r="C37" s="6"/>
      <c r="D37" s="43"/>
      <c r="E37" s="6"/>
      <c r="F37" s="41">
        <v>1</v>
      </c>
      <c r="G37" s="44">
        <v>72</v>
      </c>
    </row>
    <row r="38" spans="2:8" x14ac:dyDescent="0.25">
      <c r="B38" s="52" t="s">
        <v>62</v>
      </c>
      <c r="C38" s="52"/>
      <c r="D38" s="53"/>
      <c r="E38" s="52"/>
      <c r="F38" s="57">
        <v>1</v>
      </c>
      <c r="G38" s="54">
        <v>49</v>
      </c>
    </row>
    <row r="39" spans="2:8" x14ac:dyDescent="0.25">
      <c r="E39" s="3"/>
      <c r="F39" s="3"/>
      <c r="G39" s="58">
        <f>G34+G30+G26+G20</f>
        <v>552</v>
      </c>
    </row>
    <row r="40" spans="2:8" ht="15.6" x14ac:dyDescent="0.3">
      <c r="B40" s="65" t="s">
        <v>162</v>
      </c>
      <c r="C40" s="62"/>
      <c r="D40" s="62"/>
      <c r="E40" s="62"/>
      <c r="F40" s="62"/>
      <c r="G40" s="61">
        <f>SUM(G41:G58)</f>
        <v>10860</v>
      </c>
      <c r="H40" s="59"/>
    </row>
    <row r="41" spans="2:8" ht="39.6" x14ac:dyDescent="0.25">
      <c r="B41" s="6"/>
      <c r="C41" s="6"/>
      <c r="D41" s="7" t="s">
        <v>151</v>
      </c>
      <c r="F41" s="41">
        <v>1</v>
      </c>
      <c r="G41" s="63">
        <v>10200</v>
      </c>
    </row>
    <row r="42" spans="2:8" x14ac:dyDescent="0.25">
      <c r="B42" s="6"/>
      <c r="C42" s="40" t="s">
        <v>0</v>
      </c>
      <c r="D42" s="6"/>
      <c r="F42" s="41"/>
      <c r="G42" s="6"/>
    </row>
    <row r="43" spans="2:8" x14ac:dyDescent="0.25">
      <c r="B43" s="6"/>
      <c r="C43" s="6" t="s">
        <v>79</v>
      </c>
      <c r="D43" s="6" t="s">
        <v>80</v>
      </c>
      <c r="F43" s="41"/>
      <c r="G43" s="6"/>
    </row>
    <row r="44" spans="2:8" x14ac:dyDescent="0.25">
      <c r="B44" s="6"/>
      <c r="C44" s="6" t="s">
        <v>1</v>
      </c>
      <c r="D44" s="6" t="s">
        <v>81</v>
      </c>
      <c r="F44" s="41"/>
      <c r="G44" s="6"/>
    </row>
    <row r="45" spans="2:8" x14ac:dyDescent="0.25">
      <c r="B45" s="6"/>
      <c r="C45" s="6" t="s">
        <v>2</v>
      </c>
      <c r="D45" s="6" t="s">
        <v>78</v>
      </c>
      <c r="F45" s="41"/>
      <c r="G45" s="6"/>
    </row>
    <row r="46" spans="2:8" x14ac:dyDescent="0.25">
      <c r="B46" s="6"/>
      <c r="C46" s="6" t="s">
        <v>50</v>
      </c>
      <c r="D46" s="6" t="s">
        <v>82</v>
      </c>
      <c r="F46" s="41"/>
      <c r="G46" s="6"/>
    </row>
    <row r="47" spans="2:8" x14ac:dyDescent="0.25">
      <c r="B47" s="6"/>
      <c r="C47" s="40" t="s">
        <v>3</v>
      </c>
      <c r="D47" s="6"/>
      <c r="F47" s="41"/>
      <c r="G47" s="6"/>
    </row>
    <row r="48" spans="2:8" x14ac:dyDescent="0.25">
      <c r="B48" s="6"/>
      <c r="C48" s="6" t="s">
        <v>4</v>
      </c>
      <c r="D48" s="6" t="s">
        <v>83</v>
      </c>
      <c r="F48" s="41"/>
      <c r="G48" s="6"/>
    </row>
    <row r="49" spans="2:9" x14ac:dyDescent="0.25">
      <c r="B49" s="6"/>
      <c r="C49" s="6" t="s">
        <v>5</v>
      </c>
      <c r="D49" s="6" t="s">
        <v>84</v>
      </c>
      <c r="F49" s="41"/>
      <c r="G49" s="6"/>
    </row>
    <row r="50" spans="2:9" x14ac:dyDescent="0.25">
      <c r="B50" s="6"/>
      <c r="C50" s="6" t="s">
        <v>6</v>
      </c>
      <c r="D50" s="6" t="s">
        <v>85</v>
      </c>
      <c r="F50" s="41"/>
      <c r="G50" s="6"/>
    </row>
    <row r="51" spans="2:9" x14ac:dyDescent="0.25">
      <c r="B51" s="6"/>
      <c r="C51" s="40" t="s">
        <v>7</v>
      </c>
      <c r="D51" s="6"/>
      <c r="F51" s="41"/>
      <c r="G51" s="6"/>
    </row>
    <row r="52" spans="2:9" x14ac:dyDescent="0.25">
      <c r="B52" s="6"/>
      <c r="C52" s="6" t="s">
        <v>13</v>
      </c>
      <c r="D52" s="6" t="s">
        <v>86</v>
      </c>
      <c r="F52" s="41"/>
      <c r="G52" s="6"/>
    </row>
    <row r="53" spans="2:9" x14ac:dyDescent="0.25">
      <c r="B53" s="6"/>
      <c r="C53" s="6" t="s">
        <v>8</v>
      </c>
      <c r="D53" s="6" t="s">
        <v>87</v>
      </c>
      <c r="F53" s="41"/>
      <c r="G53" s="6"/>
      <c r="I53" s="14" t="s">
        <v>51</v>
      </c>
    </row>
    <row r="54" spans="2:9" x14ac:dyDescent="0.25">
      <c r="B54" s="6"/>
      <c r="C54" s="6" t="s">
        <v>10</v>
      </c>
      <c r="D54" s="6" t="s">
        <v>152</v>
      </c>
      <c r="F54" s="41"/>
      <c r="G54" s="6"/>
    </row>
    <row r="55" spans="2:9" x14ac:dyDescent="0.25">
      <c r="B55" s="6"/>
      <c r="C55" s="6" t="s">
        <v>11</v>
      </c>
      <c r="D55" s="6" t="s">
        <v>89</v>
      </c>
      <c r="F55" s="41"/>
      <c r="G55" s="6"/>
    </row>
    <row r="56" spans="2:9" x14ac:dyDescent="0.25">
      <c r="B56" s="6"/>
      <c r="C56" s="6" t="s">
        <v>12</v>
      </c>
      <c r="D56" s="6" t="s">
        <v>88</v>
      </c>
      <c r="F56" s="41"/>
      <c r="G56" s="6"/>
    </row>
    <row r="57" spans="2:9" x14ac:dyDescent="0.25">
      <c r="B57" s="6"/>
      <c r="C57" s="6" t="s">
        <v>158</v>
      </c>
      <c r="D57" s="6" t="s">
        <v>159</v>
      </c>
      <c r="F57" s="41"/>
      <c r="G57" s="6"/>
    </row>
    <row r="58" spans="2:9" x14ac:dyDescent="0.25">
      <c r="B58" s="6" t="s">
        <v>9</v>
      </c>
      <c r="C58" s="63" t="s">
        <v>153</v>
      </c>
      <c r="D58" s="6" t="s">
        <v>154</v>
      </c>
      <c r="F58" s="41">
        <v>1</v>
      </c>
      <c r="G58" s="63">
        <v>660</v>
      </c>
    </row>
    <row r="59" spans="2:9" x14ac:dyDescent="0.25">
      <c r="B59" s="6"/>
      <c r="C59" s="6" t="s">
        <v>157</v>
      </c>
      <c r="D59" s="6" t="s">
        <v>160</v>
      </c>
      <c r="F59" s="41">
        <v>0</v>
      </c>
      <c r="G59" s="6">
        <v>0</v>
      </c>
    </row>
    <row r="60" spans="2:9" x14ac:dyDescent="0.25">
      <c r="B60" s="52" t="s">
        <v>155</v>
      </c>
      <c r="C60" s="52" t="s">
        <v>156</v>
      </c>
      <c r="D60" s="52" t="s">
        <v>161</v>
      </c>
      <c r="F60" s="57">
        <v>0</v>
      </c>
      <c r="G60" s="64">
        <v>0</v>
      </c>
      <c r="H60" s="14" t="s">
        <v>51</v>
      </c>
    </row>
    <row r="62" spans="2:9" ht="15.6" x14ac:dyDescent="0.3">
      <c r="B62" s="65" t="s">
        <v>106</v>
      </c>
      <c r="C62" s="24"/>
      <c r="D62" s="24"/>
      <c r="E62" s="24"/>
      <c r="F62" s="23"/>
      <c r="G62" s="16">
        <f>SUM(G63:G79)</f>
        <v>2861</v>
      </c>
      <c r="H62" s="59"/>
    </row>
    <row r="63" spans="2:9" x14ac:dyDescent="0.25">
      <c r="B63" s="7" t="s">
        <v>163</v>
      </c>
      <c r="C63" s="6"/>
      <c r="D63" s="6" t="s">
        <v>171</v>
      </c>
      <c r="E63" s="43" t="s">
        <v>172</v>
      </c>
      <c r="F63" s="41">
        <v>1</v>
      </c>
      <c r="G63" s="44">
        <f>808-660</f>
        <v>148</v>
      </c>
    </row>
    <row r="64" spans="2:9" x14ac:dyDescent="0.25">
      <c r="B64" s="6" t="s">
        <v>174</v>
      </c>
      <c r="C64" s="6"/>
      <c r="D64" s="6" t="s">
        <v>173</v>
      </c>
      <c r="E64" s="43"/>
      <c r="F64" s="41">
        <v>1</v>
      </c>
      <c r="G64" s="44">
        <v>78</v>
      </c>
    </row>
    <row r="65" spans="2:8" x14ac:dyDescent="0.25">
      <c r="B65" s="6" t="s">
        <v>175</v>
      </c>
      <c r="C65" s="6"/>
      <c r="D65" s="6" t="s">
        <v>171</v>
      </c>
      <c r="E65" s="43"/>
      <c r="F65" s="41">
        <v>1</v>
      </c>
      <c r="G65" s="44">
        <v>118</v>
      </c>
    </row>
    <row r="66" spans="2:8" x14ac:dyDescent="0.25">
      <c r="B66" s="7" t="s">
        <v>164</v>
      </c>
      <c r="C66" s="6"/>
      <c r="D66" s="6" t="s">
        <v>14</v>
      </c>
      <c r="E66" s="43" t="s">
        <v>90</v>
      </c>
      <c r="F66" s="41">
        <v>1</v>
      </c>
      <c r="G66" s="44">
        <v>180</v>
      </c>
    </row>
    <row r="67" spans="2:8" x14ac:dyDescent="0.25">
      <c r="B67" s="7" t="s">
        <v>165</v>
      </c>
      <c r="C67" s="6"/>
      <c r="D67" s="6" t="s">
        <v>176</v>
      </c>
      <c r="E67" s="43" t="s">
        <v>177</v>
      </c>
      <c r="F67" s="41">
        <v>1</v>
      </c>
      <c r="G67" s="44">
        <v>996</v>
      </c>
    </row>
    <row r="68" spans="2:8" x14ac:dyDescent="0.25">
      <c r="B68" s="7" t="s">
        <v>178</v>
      </c>
      <c r="C68" s="6"/>
      <c r="D68" s="6" t="s">
        <v>179</v>
      </c>
      <c r="E68" s="43" t="s">
        <v>121</v>
      </c>
      <c r="F68" s="41">
        <v>2</v>
      </c>
      <c r="G68" s="44">
        <v>208</v>
      </c>
    </row>
    <row r="69" spans="2:8" x14ac:dyDescent="0.25">
      <c r="B69" s="7" t="s">
        <v>180</v>
      </c>
      <c r="C69" s="6"/>
      <c r="D69" s="6" t="s">
        <v>176</v>
      </c>
      <c r="E69" s="43" t="s">
        <v>327</v>
      </c>
      <c r="F69" s="41">
        <v>1</v>
      </c>
      <c r="G69" s="44">
        <v>320</v>
      </c>
    </row>
    <row r="70" spans="2:8" x14ac:dyDescent="0.25">
      <c r="B70" s="7" t="s">
        <v>180</v>
      </c>
      <c r="C70" s="6"/>
      <c r="D70" s="6" t="s">
        <v>176</v>
      </c>
      <c r="E70" s="43" t="s">
        <v>326</v>
      </c>
      <c r="F70" s="41">
        <v>0</v>
      </c>
      <c r="G70" s="44">
        <v>0</v>
      </c>
    </row>
    <row r="71" spans="2:8" x14ac:dyDescent="0.25">
      <c r="B71" s="7" t="s">
        <v>166</v>
      </c>
      <c r="C71" s="6"/>
      <c r="D71" s="6" t="s">
        <v>181</v>
      </c>
      <c r="E71" s="6" t="s">
        <v>182</v>
      </c>
      <c r="F71" s="41">
        <v>1</v>
      </c>
      <c r="G71" s="41">
        <f>338</f>
        <v>338</v>
      </c>
    </row>
    <row r="72" spans="2:8" x14ac:dyDescent="0.25">
      <c r="B72" s="43" t="s">
        <v>104</v>
      </c>
      <c r="C72" s="6"/>
      <c r="D72" s="6" t="s">
        <v>181</v>
      </c>
      <c r="E72" s="43" t="s">
        <v>105</v>
      </c>
      <c r="F72" s="41"/>
      <c r="G72" s="44">
        <v>195</v>
      </c>
    </row>
    <row r="73" spans="2:8" x14ac:dyDescent="0.25">
      <c r="B73" s="48" t="s">
        <v>166</v>
      </c>
      <c r="C73" s="63"/>
      <c r="D73" s="63" t="s">
        <v>131</v>
      </c>
      <c r="E73" s="63" t="s">
        <v>328</v>
      </c>
      <c r="F73" s="56"/>
      <c r="G73" s="67" t="s">
        <v>51</v>
      </c>
    </row>
    <row r="74" spans="2:8" x14ac:dyDescent="0.25">
      <c r="B74" s="48" t="s">
        <v>169</v>
      </c>
      <c r="C74" s="48" t="s">
        <v>129</v>
      </c>
      <c r="D74" s="48" t="s">
        <v>183</v>
      </c>
      <c r="E74" s="48" t="s">
        <v>329</v>
      </c>
      <c r="F74" s="10" t="s">
        <v>51</v>
      </c>
      <c r="G74" s="68" t="s">
        <v>51</v>
      </c>
      <c r="H74" s="14" t="s">
        <v>51</v>
      </c>
    </row>
    <row r="75" spans="2:8" x14ac:dyDescent="0.25">
      <c r="B75" s="7" t="s">
        <v>168</v>
      </c>
      <c r="C75" s="6"/>
      <c r="D75" s="6"/>
      <c r="E75" s="6"/>
      <c r="F75" s="41"/>
      <c r="G75" s="41"/>
    </row>
    <row r="76" spans="2:8" x14ac:dyDescent="0.25">
      <c r="B76" s="66" t="s">
        <v>170</v>
      </c>
      <c r="C76" s="6"/>
      <c r="D76" s="43"/>
      <c r="E76" s="43"/>
      <c r="F76" s="41"/>
      <c r="G76" s="44">
        <v>90</v>
      </c>
    </row>
    <row r="77" spans="2:8" x14ac:dyDescent="0.25">
      <c r="B77" s="7" t="s">
        <v>167</v>
      </c>
      <c r="C77" s="6"/>
      <c r="D77" s="6" t="s">
        <v>51</v>
      </c>
      <c r="E77" s="6"/>
      <c r="F77" s="41"/>
      <c r="G77" s="41"/>
    </row>
    <row r="78" spans="2:8" x14ac:dyDescent="0.25">
      <c r="B78" s="6"/>
      <c r="C78" s="6"/>
      <c r="D78" s="43" t="s">
        <v>107</v>
      </c>
      <c r="E78" s="43" t="s">
        <v>325</v>
      </c>
      <c r="F78" s="41">
        <v>1</v>
      </c>
      <c r="G78" s="44">
        <v>190</v>
      </c>
    </row>
    <row r="79" spans="2:8" x14ac:dyDescent="0.25">
      <c r="B79" s="52"/>
      <c r="C79" s="52"/>
      <c r="D79" s="52" t="s">
        <v>330</v>
      </c>
      <c r="E79" s="52"/>
      <c r="F79" s="57">
        <v>2</v>
      </c>
      <c r="G79" s="57"/>
    </row>
    <row r="80" spans="2:8" ht="27.75" customHeight="1" x14ac:dyDescent="0.25">
      <c r="E80" s="30"/>
      <c r="F80" s="30"/>
    </row>
    <row r="81" spans="2:8" ht="15.6" x14ac:dyDescent="0.3">
      <c r="B81" s="65" t="s">
        <v>184</v>
      </c>
      <c r="C81" s="24"/>
      <c r="D81" s="24"/>
      <c r="E81" s="25"/>
      <c r="G81" s="69">
        <f>SUM(G82:G94)</f>
        <v>922</v>
      </c>
      <c r="H81" s="20"/>
    </row>
    <row r="82" spans="2:8" x14ac:dyDescent="0.25">
      <c r="B82" s="17" t="s">
        <v>185</v>
      </c>
      <c r="C82" s="17"/>
      <c r="D82" s="17" t="s">
        <v>186</v>
      </c>
      <c r="E82" s="19" t="s">
        <v>187</v>
      </c>
      <c r="G82" s="19">
        <v>94</v>
      </c>
    </row>
    <row r="83" spans="2:8" x14ac:dyDescent="0.25">
      <c r="B83" s="17" t="s">
        <v>188</v>
      </c>
      <c r="C83" s="17"/>
      <c r="D83" s="17" t="s">
        <v>189</v>
      </c>
      <c r="E83" s="18" t="s">
        <v>99</v>
      </c>
      <c r="G83" s="19">
        <v>114</v>
      </c>
    </row>
    <row r="84" spans="2:8" x14ac:dyDescent="0.25">
      <c r="B84" s="17" t="s">
        <v>190</v>
      </c>
      <c r="C84" s="17"/>
      <c r="D84" s="17" t="s">
        <v>191</v>
      </c>
      <c r="E84" s="18" t="s">
        <v>192</v>
      </c>
      <c r="G84" s="18">
        <v>447</v>
      </c>
    </row>
    <row r="85" spans="2:8" x14ac:dyDescent="0.25">
      <c r="B85" s="17"/>
      <c r="C85" s="17"/>
      <c r="D85" s="17" t="s">
        <v>191</v>
      </c>
      <c r="E85" s="18" t="s">
        <v>124</v>
      </c>
      <c r="G85" s="18">
        <v>22</v>
      </c>
    </row>
    <row r="86" spans="2:8" x14ac:dyDescent="0.25">
      <c r="B86" s="17" t="s">
        <v>193</v>
      </c>
      <c r="C86" s="17"/>
      <c r="D86" s="17" t="s">
        <v>29</v>
      </c>
      <c r="E86" s="19" t="s">
        <v>101</v>
      </c>
      <c r="G86" s="19">
        <v>82</v>
      </c>
    </row>
    <row r="87" spans="2:8" x14ac:dyDescent="0.25">
      <c r="B87" s="17" t="s">
        <v>193</v>
      </c>
      <c r="C87" s="17"/>
      <c r="D87" s="17" t="s">
        <v>30</v>
      </c>
      <c r="E87" s="19" t="s">
        <v>122</v>
      </c>
      <c r="G87" s="19">
        <v>35</v>
      </c>
    </row>
    <row r="88" spans="2:8" x14ac:dyDescent="0.25">
      <c r="B88" s="17" t="s">
        <v>194</v>
      </c>
      <c r="C88" s="17"/>
      <c r="D88" s="17" t="s">
        <v>195</v>
      </c>
      <c r="E88" s="70">
        <v>1030</v>
      </c>
      <c r="G88" s="19">
        <v>128</v>
      </c>
    </row>
    <row r="89" spans="2:8" x14ac:dyDescent="0.25">
      <c r="B89" s="17" t="s">
        <v>196</v>
      </c>
      <c r="C89" s="17"/>
      <c r="D89" s="17" t="s">
        <v>197</v>
      </c>
      <c r="E89" s="19" t="s">
        <v>100</v>
      </c>
      <c r="F89" s="33"/>
      <c r="G89" s="17"/>
    </row>
    <row r="90" spans="2:8" x14ac:dyDescent="0.25">
      <c r="B90" s="17" t="s">
        <v>27</v>
      </c>
      <c r="C90" s="17"/>
      <c r="D90" s="17" t="s">
        <v>198</v>
      </c>
      <c r="E90" s="19" t="s">
        <v>199</v>
      </c>
      <c r="F90" s="19"/>
      <c r="G90" s="17"/>
    </row>
    <row r="91" spans="2:8" x14ac:dyDescent="0.25">
      <c r="B91" s="17" t="s">
        <v>28</v>
      </c>
      <c r="C91" s="17"/>
      <c r="D91" s="17" t="s">
        <v>197</v>
      </c>
      <c r="E91" s="18" t="s">
        <v>200</v>
      </c>
      <c r="F91" s="19"/>
      <c r="G91" s="17"/>
    </row>
    <row r="92" spans="2:8" x14ac:dyDescent="0.25">
      <c r="B92" s="17" t="s">
        <v>201</v>
      </c>
      <c r="C92" s="17"/>
      <c r="D92" s="17" t="s">
        <v>198</v>
      </c>
      <c r="E92" s="19" t="s">
        <v>202</v>
      </c>
      <c r="F92" s="19"/>
      <c r="G92" s="27"/>
    </row>
    <row r="93" spans="2:8" x14ac:dyDescent="0.25">
      <c r="B93" s="17" t="s">
        <v>203</v>
      </c>
      <c r="C93" s="17"/>
      <c r="D93" s="17" t="s">
        <v>26</v>
      </c>
      <c r="E93" s="18"/>
      <c r="F93" s="18"/>
      <c r="G93" s="17"/>
    </row>
    <row r="94" spans="2:8" x14ac:dyDescent="0.25">
      <c r="B94" s="28" t="s">
        <v>204</v>
      </c>
      <c r="C94" s="28"/>
      <c r="D94" s="28" t="s">
        <v>51</v>
      </c>
      <c r="E94" s="71" t="s">
        <v>69</v>
      </c>
      <c r="F94" s="29"/>
      <c r="G94" s="60"/>
    </row>
    <row r="95" spans="2:8" ht="27.75" customHeight="1" x14ac:dyDescent="0.25">
      <c r="E95" s="30"/>
      <c r="F95" s="30"/>
    </row>
    <row r="96" spans="2:8" ht="27.75" customHeight="1" x14ac:dyDescent="0.3">
      <c r="B96" s="72" t="s">
        <v>31</v>
      </c>
      <c r="C96" s="24"/>
      <c r="D96" s="24"/>
      <c r="E96" s="25"/>
      <c r="F96" s="23"/>
      <c r="G96" s="69">
        <f>SUM(G97:G126)</f>
        <v>994</v>
      </c>
      <c r="H96" s="20"/>
    </row>
    <row r="97" spans="2:7" x14ac:dyDescent="0.25">
      <c r="B97" s="17" t="s">
        <v>33</v>
      </c>
      <c r="C97" s="17"/>
      <c r="D97" s="17" t="s">
        <v>205</v>
      </c>
      <c r="E97" s="18"/>
      <c r="F97" s="26">
        <v>1</v>
      </c>
      <c r="G97" s="18">
        <v>216</v>
      </c>
    </row>
    <row r="98" spans="2:7" x14ac:dyDescent="0.25">
      <c r="B98" s="17" t="s">
        <v>32</v>
      </c>
      <c r="C98" s="17"/>
      <c r="D98" s="17" t="s">
        <v>207</v>
      </c>
      <c r="E98" s="19" t="s">
        <v>119</v>
      </c>
      <c r="F98" s="26">
        <v>1</v>
      </c>
      <c r="G98" s="19">
        <v>151</v>
      </c>
    </row>
    <row r="99" spans="2:7" x14ac:dyDescent="0.25">
      <c r="B99" s="17" t="s">
        <v>208</v>
      </c>
      <c r="C99" s="106" t="s">
        <v>51</v>
      </c>
      <c r="D99" s="17" t="s">
        <v>53</v>
      </c>
      <c r="E99" s="27" t="s">
        <v>211</v>
      </c>
      <c r="F99" s="55">
        <v>1</v>
      </c>
      <c r="G99" s="33">
        <v>200</v>
      </c>
    </row>
    <row r="100" spans="2:7" x14ac:dyDescent="0.25">
      <c r="B100" s="17" t="s">
        <v>54</v>
      </c>
      <c r="C100" s="107" t="s">
        <v>51</v>
      </c>
      <c r="D100" s="18" t="s">
        <v>209</v>
      </c>
      <c r="E100" s="27" t="s">
        <v>210</v>
      </c>
      <c r="F100" s="55">
        <v>1</v>
      </c>
      <c r="G100" s="33">
        <v>87</v>
      </c>
    </row>
    <row r="101" spans="2:7" x14ac:dyDescent="0.25">
      <c r="B101" s="17" t="s">
        <v>34</v>
      </c>
      <c r="C101" s="17"/>
      <c r="E101" s="27" t="s">
        <v>102</v>
      </c>
      <c r="F101" s="26"/>
      <c r="G101" s="18"/>
    </row>
    <row r="102" spans="2:7" x14ac:dyDescent="0.25">
      <c r="B102" s="17" t="s">
        <v>52</v>
      </c>
      <c r="C102" s="17"/>
      <c r="E102" s="19"/>
      <c r="F102" s="26"/>
      <c r="G102" s="19"/>
    </row>
    <row r="103" spans="2:7" x14ac:dyDescent="0.25">
      <c r="B103" s="17" t="s">
        <v>35</v>
      </c>
      <c r="C103" s="17"/>
      <c r="E103" s="19" t="s">
        <v>120</v>
      </c>
      <c r="F103" s="26"/>
      <c r="G103" s="19">
        <v>28</v>
      </c>
    </row>
    <row r="104" spans="2:7" x14ac:dyDescent="0.25">
      <c r="B104" s="17" t="s">
        <v>68</v>
      </c>
      <c r="C104" s="17"/>
      <c r="E104" s="18" t="s">
        <v>103</v>
      </c>
      <c r="F104" s="26"/>
      <c r="G104" s="18"/>
    </row>
    <row r="105" spans="2:7" x14ac:dyDescent="0.25">
      <c r="B105" s="17" t="s">
        <v>36</v>
      </c>
      <c r="C105" s="17"/>
      <c r="E105" s="18" t="s">
        <v>69</v>
      </c>
      <c r="F105" s="26"/>
      <c r="G105" s="18">
        <v>38</v>
      </c>
    </row>
    <row r="106" spans="2:7" x14ac:dyDescent="0.25">
      <c r="B106" s="17" t="s">
        <v>37</v>
      </c>
      <c r="C106" s="17"/>
      <c r="E106" s="19" t="s">
        <v>70</v>
      </c>
      <c r="F106" s="26"/>
      <c r="G106" s="19"/>
    </row>
    <row r="107" spans="2:7" x14ac:dyDescent="0.25">
      <c r="B107" s="17" t="s">
        <v>38</v>
      </c>
      <c r="C107" s="17"/>
      <c r="E107" s="18" t="s">
        <v>71</v>
      </c>
      <c r="F107" s="26"/>
      <c r="G107" s="18"/>
    </row>
    <row r="108" spans="2:7" x14ac:dyDescent="0.25">
      <c r="B108" s="17" t="s">
        <v>72</v>
      </c>
      <c r="C108" s="17"/>
      <c r="E108" s="18" t="s">
        <v>91</v>
      </c>
      <c r="F108" s="26"/>
      <c r="G108" s="18">
        <v>21</v>
      </c>
    </row>
    <row r="109" spans="2:7" x14ac:dyDescent="0.25">
      <c r="B109" s="17" t="s">
        <v>39</v>
      </c>
      <c r="C109" s="17"/>
      <c r="E109" s="18"/>
      <c r="F109" s="26"/>
      <c r="G109" s="18"/>
    </row>
    <row r="110" spans="2:7" x14ac:dyDescent="0.25">
      <c r="B110" s="17" t="s">
        <v>40</v>
      </c>
      <c r="C110" s="17"/>
      <c r="E110" s="19"/>
      <c r="F110" s="26"/>
      <c r="G110" s="19">
        <v>9</v>
      </c>
    </row>
    <row r="111" spans="2:7" x14ac:dyDescent="0.25">
      <c r="B111" s="17" t="s">
        <v>41</v>
      </c>
      <c r="C111" s="17"/>
      <c r="E111" s="19" t="s">
        <v>332</v>
      </c>
      <c r="F111" s="26"/>
      <c r="G111" s="19">
        <v>99</v>
      </c>
    </row>
    <row r="112" spans="2:7" x14ac:dyDescent="0.25">
      <c r="B112" s="17" t="s">
        <v>42</v>
      </c>
      <c r="C112" s="17"/>
      <c r="E112" s="33"/>
      <c r="F112" s="26"/>
      <c r="G112" s="19"/>
    </row>
    <row r="113" spans="2:8" x14ac:dyDescent="0.25">
      <c r="B113" s="17" t="s">
        <v>43</v>
      </c>
      <c r="C113" s="17"/>
      <c r="E113" s="18"/>
      <c r="F113" s="26"/>
      <c r="G113" s="18">
        <v>10</v>
      </c>
    </row>
    <row r="114" spans="2:8" x14ac:dyDescent="0.25">
      <c r="B114" s="17" t="s">
        <v>44</v>
      </c>
      <c r="C114" s="17"/>
      <c r="E114" s="19" t="s">
        <v>331</v>
      </c>
      <c r="F114" s="26"/>
      <c r="G114" s="19">
        <v>21</v>
      </c>
    </row>
    <row r="115" spans="2:8" x14ac:dyDescent="0.25">
      <c r="B115" s="17" t="s">
        <v>76</v>
      </c>
      <c r="C115" s="17"/>
      <c r="E115" s="18"/>
      <c r="F115" s="26"/>
      <c r="G115" s="18">
        <v>14</v>
      </c>
    </row>
    <row r="116" spans="2:8" x14ac:dyDescent="0.25">
      <c r="B116" s="17" t="s">
        <v>74</v>
      </c>
      <c r="C116" s="17"/>
      <c r="E116" s="18"/>
      <c r="F116" s="26"/>
      <c r="G116" s="18"/>
    </row>
    <row r="117" spans="2:8" ht="14.4" thickBot="1" x14ac:dyDescent="0.3">
      <c r="B117" s="17" t="s">
        <v>77</v>
      </c>
      <c r="C117" s="17"/>
      <c r="E117" s="27"/>
      <c r="F117" s="26"/>
      <c r="G117" s="18"/>
    </row>
    <row r="118" spans="2:8" ht="14.4" thickBot="1" x14ac:dyDescent="0.3">
      <c r="B118" s="79" t="s">
        <v>212</v>
      </c>
      <c r="C118" s="79" t="s">
        <v>129</v>
      </c>
      <c r="D118" s="79" t="s">
        <v>213</v>
      </c>
      <c r="E118" s="80" t="s">
        <v>132</v>
      </c>
      <c r="F118" s="81">
        <v>1</v>
      </c>
      <c r="G118" s="81">
        <v>5</v>
      </c>
    </row>
    <row r="119" spans="2:8" ht="14.4" thickBot="1" x14ac:dyDescent="0.3">
      <c r="B119" s="78" t="s">
        <v>267</v>
      </c>
      <c r="C119" s="79" t="s">
        <v>129</v>
      </c>
      <c r="D119" s="80" t="s">
        <v>132</v>
      </c>
      <c r="E119" s="80" t="s">
        <v>132</v>
      </c>
      <c r="F119" s="81">
        <v>1</v>
      </c>
      <c r="G119" s="81">
        <v>2</v>
      </c>
    </row>
    <row r="120" spans="2:8" ht="14.4" thickBot="1" x14ac:dyDescent="0.3">
      <c r="B120" s="82" t="s">
        <v>271</v>
      </c>
      <c r="C120" s="79" t="s">
        <v>129</v>
      </c>
      <c r="D120" s="80" t="s">
        <v>132</v>
      </c>
      <c r="E120" s="80" t="s">
        <v>132</v>
      </c>
      <c r="F120" s="81">
        <v>2</v>
      </c>
      <c r="G120" s="81">
        <v>2</v>
      </c>
    </row>
    <row r="121" spans="2:8" ht="14.4" thickBot="1" x14ac:dyDescent="0.3">
      <c r="B121" s="78" t="s">
        <v>266</v>
      </c>
      <c r="C121" s="79" t="s">
        <v>140</v>
      </c>
      <c r="D121" s="80" t="s">
        <v>132</v>
      </c>
      <c r="E121" s="80" t="s">
        <v>132</v>
      </c>
      <c r="F121" s="81">
        <v>1</v>
      </c>
      <c r="G121" s="81">
        <v>12</v>
      </c>
    </row>
    <row r="122" spans="2:8" ht="14.4" thickBot="1" x14ac:dyDescent="0.3">
      <c r="B122" s="78" t="s">
        <v>265</v>
      </c>
      <c r="C122" s="79" t="s">
        <v>140</v>
      </c>
      <c r="D122" s="80" t="s">
        <v>132</v>
      </c>
      <c r="E122" s="80" t="s">
        <v>132</v>
      </c>
      <c r="F122" s="81">
        <v>2</v>
      </c>
      <c r="G122" s="81">
        <v>1</v>
      </c>
    </row>
    <row r="123" spans="2:8" ht="14.4" thickBot="1" x14ac:dyDescent="0.3">
      <c r="B123" s="79" t="s">
        <v>272</v>
      </c>
      <c r="C123" s="79" t="s">
        <v>129</v>
      </c>
      <c r="D123" s="80" t="s">
        <v>132</v>
      </c>
      <c r="E123" s="80" t="s">
        <v>132</v>
      </c>
      <c r="F123" s="81">
        <v>1</v>
      </c>
      <c r="G123" s="81">
        <v>3</v>
      </c>
    </row>
    <row r="124" spans="2:8" ht="14.4" thickBot="1" x14ac:dyDescent="0.3">
      <c r="B124" s="78" t="s">
        <v>214</v>
      </c>
      <c r="C124" s="79" t="s">
        <v>129</v>
      </c>
      <c r="D124" s="79" t="s">
        <v>215</v>
      </c>
      <c r="E124" s="80" t="s">
        <v>132</v>
      </c>
      <c r="F124" s="81">
        <v>2</v>
      </c>
      <c r="G124" s="81">
        <v>14</v>
      </c>
    </row>
    <row r="125" spans="2:8" ht="14.4" thickBot="1" x14ac:dyDescent="0.3">
      <c r="B125" s="78" t="s">
        <v>216</v>
      </c>
      <c r="C125" s="79" t="s">
        <v>129</v>
      </c>
      <c r="D125" s="80" t="s">
        <v>132</v>
      </c>
      <c r="E125" s="80" t="s">
        <v>132</v>
      </c>
      <c r="F125" s="81">
        <v>4</v>
      </c>
      <c r="G125" s="81">
        <v>20</v>
      </c>
    </row>
    <row r="126" spans="2:8" ht="14.4" thickBot="1" x14ac:dyDescent="0.3">
      <c r="B126" s="17" t="s">
        <v>75</v>
      </c>
      <c r="C126" s="79" t="s">
        <v>140</v>
      </c>
      <c r="E126" s="19" t="s">
        <v>49</v>
      </c>
      <c r="F126" s="26"/>
      <c r="G126" s="19">
        <v>41</v>
      </c>
    </row>
    <row r="128" spans="2:8" ht="17.399999999999999" x14ac:dyDescent="0.3">
      <c r="B128" s="72" t="s">
        <v>217</v>
      </c>
      <c r="C128" s="24"/>
      <c r="D128" s="24"/>
      <c r="E128" s="24"/>
      <c r="F128" s="15" t="s">
        <v>51</v>
      </c>
      <c r="G128" s="16">
        <f>SUM(G129:G139)</f>
        <v>1477</v>
      </c>
      <c r="H128" s="20"/>
    </row>
    <row r="129" spans="2:8" x14ac:dyDescent="0.25">
      <c r="B129" s="17" t="s">
        <v>21</v>
      </c>
      <c r="C129" s="17" t="s">
        <v>129</v>
      </c>
      <c r="D129" s="17" t="s">
        <v>270</v>
      </c>
      <c r="E129" s="76" t="s">
        <v>273</v>
      </c>
      <c r="F129" s="14">
        <v>1</v>
      </c>
      <c r="G129" s="76">
        <v>240</v>
      </c>
    </row>
    <row r="130" spans="2:8" x14ac:dyDescent="0.25">
      <c r="B130" s="17" t="s">
        <v>22</v>
      </c>
      <c r="C130" s="17" t="s">
        <v>129</v>
      </c>
      <c r="D130" s="17" t="s">
        <v>268</v>
      </c>
      <c r="E130" s="17" t="s">
        <v>274</v>
      </c>
      <c r="F130" s="14">
        <v>1</v>
      </c>
      <c r="G130" s="17">
        <v>660</v>
      </c>
    </row>
    <row r="131" spans="2:8" x14ac:dyDescent="0.25">
      <c r="B131" s="17" t="s">
        <v>56</v>
      </c>
      <c r="C131" s="17" t="s">
        <v>140</v>
      </c>
      <c r="D131" s="17"/>
      <c r="E131" s="17" t="s">
        <v>94</v>
      </c>
      <c r="F131" s="14">
        <v>0</v>
      </c>
      <c r="G131" s="17"/>
    </row>
    <row r="132" spans="2:8" x14ac:dyDescent="0.25">
      <c r="B132" s="17" t="s">
        <v>23</v>
      </c>
      <c r="C132" s="17" t="s">
        <v>129</v>
      </c>
      <c r="D132" s="17" t="s">
        <v>269</v>
      </c>
      <c r="E132" s="17" t="s">
        <v>95</v>
      </c>
      <c r="F132" s="14">
        <v>1</v>
      </c>
      <c r="G132" s="17">
        <v>418</v>
      </c>
    </row>
    <row r="133" spans="2:8" x14ac:dyDescent="0.25">
      <c r="B133" s="17" t="s">
        <v>61</v>
      </c>
      <c r="C133" s="17" t="s">
        <v>140</v>
      </c>
      <c r="D133" s="17"/>
      <c r="E133" s="17" t="s">
        <v>96</v>
      </c>
      <c r="F133" s="14">
        <v>0</v>
      </c>
      <c r="G133" s="17"/>
    </row>
    <row r="134" spans="2:8" x14ac:dyDescent="0.25">
      <c r="B134" s="17" t="s">
        <v>65</v>
      </c>
      <c r="C134" s="17" t="s">
        <v>129</v>
      </c>
      <c r="D134" s="17" t="s">
        <v>321</v>
      </c>
      <c r="E134" s="76" t="s">
        <v>322</v>
      </c>
      <c r="F134" s="14">
        <v>1</v>
      </c>
      <c r="G134" s="76">
        <v>71</v>
      </c>
    </row>
    <row r="135" spans="2:8" x14ac:dyDescent="0.25">
      <c r="B135" s="17" t="s">
        <v>97</v>
      </c>
      <c r="C135" s="17" t="s">
        <v>129</v>
      </c>
      <c r="D135" s="17"/>
      <c r="E135" s="76" t="s">
        <v>98</v>
      </c>
      <c r="F135" s="14">
        <v>1</v>
      </c>
      <c r="G135" s="76">
        <v>44</v>
      </c>
    </row>
    <row r="136" spans="2:8" x14ac:dyDescent="0.25">
      <c r="B136" s="17" t="s">
        <v>218</v>
      </c>
      <c r="C136" s="17" t="s">
        <v>129</v>
      </c>
      <c r="D136" s="17" t="s">
        <v>219</v>
      </c>
      <c r="E136" s="76" t="s">
        <v>220</v>
      </c>
      <c r="F136" s="33">
        <v>1</v>
      </c>
      <c r="G136" s="27">
        <v>12</v>
      </c>
    </row>
    <row r="137" spans="2:8" x14ac:dyDescent="0.25">
      <c r="B137" s="17" t="s">
        <v>221</v>
      </c>
      <c r="C137" s="17" t="s">
        <v>129</v>
      </c>
      <c r="D137" s="17" t="s">
        <v>222</v>
      </c>
      <c r="E137" s="17" t="s">
        <v>223</v>
      </c>
      <c r="F137" s="27">
        <v>50</v>
      </c>
      <c r="G137" s="27">
        <v>2</v>
      </c>
    </row>
    <row r="138" spans="2:8" x14ac:dyDescent="0.25">
      <c r="B138" s="17" t="s">
        <v>224</v>
      </c>
      <c r="C138" s="17" t="s">
        <v>140</v>
      </c>
      <c r="D138" s="17" t="s">
        <v>219</v>
      </c>
      <c r="E138" s="17" t="s">
        <v>225</v>
      </c>
      <c r="F138" s="27">
        <v>0</v>
      </c>
      <c r="G138" s="27"/>
    </row>
    <row r="139" spans="2:8" x14ac:dyDescent="0.25">
      <c r="B139" s="28" t="s">
        <v>226</v>
      </c>
      <c r="C139" s="28" t="s">
        <v>140</v>
      </c>
      <c r="D139" s="28" t="s">
        <v>132</v>
      </c>
      <c r="E139" s="28" t="s">
        <v>132</v>
      </c>
      <c r="F139" s="60">
        <v>5</v>
      </c>
      <c r="G139" s="60">
        <v>30</v>
      </c>
    </row>
    <row r="140" spans="2:8" x14ac:dyDescent="0.25">
      <c r="E140" s="77"/>
      <c r="F140" s="77"/>
    </row>
    <row r="141" spans="2:8" x14ac:dyDescent="0.25">
      <c r="E141" s="77"/>
      <c r="F141" s="77"/>
    </row>
    <row r="142" spans="2:8" ht="17.399999999999999" x14ac:dyDescent="0.3">
      <c r="B142" s="83" t="s">
        <v>24</v>
      </c>
      <c r="C142" s="84"/>
      <c r="D142" s="84"/>
      <c r="E142" s="84"/>
      <c r="F142" s="84"/>
      <c r="G142" s="85">
        <f>SUM(G143:G149)</f>
        <v>2059</v>
      </c>
      <c r="H142" s="20"/>
    </row>
    <row r="143" spans="2:8" x14ac:dyDescent="0.25">
      <c r="B143" s="17" t="s">
        <v>25</v>
      </c>
      <c r="C143" s="17"/>
      <c r="D143" s="17" t="s">
        <v>25</v>
      </c>
      <c r="E143" s="17"/>
      <c r="F143" s="17"/>
      <c r="G143" s="27">
        <v>720</v>
      </c>
    </row>
    <row r="144" spans="2:8" x14ac:dyDescent="0.25">
      <c r="B144" s="17" t="s">
        <v>276</v>
      </c>
      <c r="C144" s="17"/>
      <c r="D144" s="17" t="s">
        <v>51</v>
      </c>
      <c r="E144" s="76"/>
      <c r="F144" s="76"/>
      <c r="G144" s="27"/>
    </row>
    <row r="145" spans="2:8" ht="14.4" x14ac:dyDescent="0.3">
      <c r="B145" s="7" t="s">
        <v>227</v>
      </c>
      <c r="C145" s="7" t="s">
        <v>140</v>
      </c>
      <c r="D145" s="86" t="s">
        <v>228</v>
      </c>
      <c r="E145" s="7" t="s">
        <v>229</v>
      </c>
      <c r="F145" s="8">
        <v>3</v>
      </c>
      <c r="G145" s="10">
        <v>375</v>
      </c>
    </row>
    <row r="146" spans="2:8" ht="14.4" x14ac:dyDescent="0.3">
      <c r="B146" s="7" t="s">
        <v>230</v>
      </c>
      <c r="C146" s="7" t="s">
        <v>140</v>
      </c>
      <c r="D146" s="86" t="s">
        <v>228</v>
      </c>
      <c r="E146" s="7" t="s">
        <v>231</v>
      </c>
      <c r="F146" s="8">
        <v>4</v>
      </c>
      <c r="G146" s="10">
        <v>688</v>
      </c>
    </row>
    <row r="147" spans="2:8" x14ac:dyDescent="0.25">
      <c r="B147" s="7" t="s">
        <v>232</v>
      </c>
      <c r="C147" s="7" t="s">
        <v>140</v>
      </c>
      <c r="D147" s="7" t="s">
        <v>233</v>
      </c>
      <c r="E147" s="7" t="s">
        <v>234</v>
      </c>
      <c r="F147" s="8">
        <v>8</v>
      </c>
      <c r="G147" s="10">
        <v>256</v>
      </c>
    </row>
    <row r="148" spans="2:8" x14ac:dyDescent="0.25">
      <c r="B148" s="7" t="s">
        <v>277</v>
      </c>
      <c r="C148" s="7" t="s">
        <v>140</v>
      </c>
      <c r="D148" s="7"/>
      <c r="E148" s="7" t="s">
        <v>278</v>
      </c>
      <c r="F148" s="10"/>
      <c r="G148" s="10"/>
    </row>
    <row r="149" spans="2:8" x14ac:dyDescent="0.25">
      <c r="B149" s="7" t="s">
        <v>235</v>
      </c>
      <c r="C149" s="7" t="s">
        <v>140</v>
      </c>
      <c r="D149" s="7" t="s">
        <v>132</v>
      </c>
      <c r="E149" s="7" t="s">
        <v>275</v>
      </c>
      <c r="F149" s="8">
        <v>1</v>
      </c>
      <c r="G149" s="10">
        <v>20</v>
      </c>
    </row>
    <row r="150" spans="2:8" x14ac:dyDescent="0.25">
      <c r="B150" s="28"/>
      <c r="C150" s="28"/>
      <c r="D150" s="28"/>
      <c r="E150" s="28"/>
      <c r="F150" s="28"/>
      <c r="G150" s="28"/>
    </row>
    <row r="152" spans="2:8" ht="17.399999999999999" x14ac:dyDescent="0.3">
      <c r="B152" s="72" t="s">
        <v>250</v>
      </c>
      <c r="C152" s="24"/>
      <c r="D152" s="24"/>
      <c r="E152" s="25"/>
      <c r="F152" s="24"/>
      <c r="G152" s="75">
        <f>SUM(G153:G162)</f>
        <v>358</v>
      </c>
      <c r="H152" s="20"/>
    </row>
    <row r="153" spans="2:8" x14ac:dyDescent="0.25">
      <c r="B153" s="91" t="s">
        <v>252</v>
      </c>
      <c r="C153" s="34" t="s">
        <v>129</v>
      </c>
      <c r="D153" s="92" t="s">
        <v>253</v>
      </c>
      <c r="E153" s="92" t="s">
        <v>254</v>
      </c>
      <c r="F153" s="93">
        <v>1</v>
      </c>
      <c r="G153" s="93">
        <v>40</v>
      </c>
    </row>
    <row r="154" spans="2:8" x14ac:dyDescent="0.25">
      <c r="B154" s="91" t="s">
        <v>255</v>
      </c>
      <c r="C154" s="34" t="s">
        <v>129</v>
      </c>
      <c r="D154" s="92" t="s">
        <v>256</v>
      </c>
      <c r="E154" s="92" t="s">
        <v>257</v>
      </c>
      <c r="F154" s="93">
        <v>1</v>
      </c>
      <c r="G154" s="93">
        <v>20</v>
      </c>
    </row>
    <row r="155" spans="2:8" x14ac:dyDescent="0.25">
      <c r="B155" s="91" t="s">
        <v>258</v>
      </c>
      <c r="C155" s="34" t="s">
        <v>129</v>
      </c>
      <c r="D155" s="94" t="s">
        <v>132</v>
      </c>
      <c r="E155" s="94" t="s">
        <v>132</v>
      </c>
      <c r="F155" s="93">
        <v>1</v>
      </c>
      <c r="G155" s="93">
        <v>8</v>
      </c>
    </row>
    <row r="156" spans="2:8" x14ac:dyDescent="0.25">
      <c r="B156" s="91" t="s">
        <v>259</v>
      </c>
      <c r="C156" s="34" t="s">
        <v>129</v>
      </c>
      <c r="D156" s="92" t="s">
        <v>260</v>
      </c>
      <c r="E156" s="92" t="s">
        <v>261</v>
      </c>
      <c r="F156" s="93">
        <v>1</v>
      </c>
      <c r="G156" s="93">
        <v>20</v>
      </c>
    </row>
    <row r="157" spans="2:8" x14ac:dyDescent="0.25">
      <c r="B157" s="91" t="s">
        <v>262</v>
      </c>
      <c r="C157" s="34" t="s">
        <v>140</v>
      </c>
      <c r="D157" s="92" t="s">
        <v>263</v>
      </c>
      <c r="E157" s="94" t="s">
        <v>132</v>
      </c>
      <c r="F157" s="93">
        <v>1</v>
      </c>
      <c r="G157" s="93">
        <v>80</v>
      </c>
    </row>
    <row r="158" spans="2:8" x14ac:dyDescent="0.25">
      <c r="B158" s="34" t="s">
        <v>264</v>
      </c>
      <c r="C158" s="34" t="s">
        <v>140</v>
      </c>
      <c r="D158" s="94" t="s">
        <v>132</v>
      </c>
      <c r="E158" s="94" t="s">
        <v>132</v>
      </c>
      <c r="F158" s="93">
        <v>0</v>
      </c>
      <c r="G158" s="93">
        <v>0</v>
      </c>
    </row>
    <row r="159" spans="2:8" x14ac:dyDescent="0.25">
      <c r="B159" s="34" t="s">
        <v>279</v>
      </c>
      <c r="C159" s="34" t="s">
        <v>129</v>
      </c>
      <c r="D159" s="94" t="s">
        <v>132</v>
      </c>
      <c r="E159" s="94" t="s">
        <v>132</v>
      </c>
      <c r="F159" s="93">
        <v>1</v>
      </c>
      <c r="G159" s="93">
        <v>90</v>
      </c>
    </row>
    <row r="160" spans="2:8" x14ac:dyDescent="0.25">
      <c r="B160" s="17" t="s">
        <v>63</v>
      </c>
      <c r="C160" s="34" t="s">
        <v>129</v>
      </c>
      <c r="D160" s="17"/>
      <c r="E160" s="19" t="s">
        <v>73</v>
      </c>
      <c r="F160" s="17"/>
      <c r="G160" s="19">
        <v>30</v>
      </c>
    </row>
    <row r="161" spans="2:8" x14ac:dyDescent="0.25">
      <c r="B161" s="96" t="s">
        <v>46</v>
      </c>
      <c r="C161" s="34" t="s">
        <v>140</v>
      </c>
      <c r="D161" s="96"/>
      <c r="E161" s="97"/>
      <c r="F161" s="96"/>
      <c r="G161" s="97">
        <v>70</v>
      </c>
    </row>
    <row r="162" spans="2:8" x14ac:dyDescent="0.25">
      <c r="B162" s="28" t="s">
        <v>57</v>
      </c>
      <c r="C162" s="95" t="s">
        <v>140</v>
      </c>
      <c r="D162" s="28"/>
      <c r="E162" s="71"/>
      <c r="F162" s="28"/>
      <c r="G162" s="71"/>
    </row>
    <row r="163" spans="2:8" ht="17.399999999999999" x14ac:dyDescent="0.3">
      <c r="B163" s="87"/>
      <c r="E163" s="88"/>
      <c r="F163" s="89"/>
    </row>
    <row r="164" spans="2:8" ht="17.399999999999999" x14ac:dyDescent="0.3">
      <c r="B164" s="72" t="s">
        <v>251</v>
      </c>
      <c r="C164" s="24"/>
      <c r="D164" s="24"/>
      <c r="E164" s="25"/>
      <c r="F164" s="75"/>
      <c r="G164" s="16">
        <f>SUM(G165:G183)</f>
        <v>365</v>
      </c>
      <c r="H164" s="20"/>
    </row>
    <row r="165" spans="2:8" x14ac:dyDescent="0.25">
      <c r="B165" s="66" t="s">
        <v>280</v>
      </c>
      <c r="C165" s="7" t="s">
        <v>128</v>
      </c>
      <c r="D165" s="49" t="s">
        <v>132</v>
      </c>
      <c r="E165" s="49" t="s">
        <v>132</v>
      </c>
      <c r="F165" s="11" t="s">
        <v>281</v>
      </c>
      <c r="G165" s="11">
        <v>7</v>
      </c>
    </row>
    <row r="166" spans="2:8" x14ac:dyDescent="0.25">
      <c r="B166" s="17" t="s">
        <v>45</v>
      </c>
      <c r="C166" s="17"/>
      <c r="D166" s="19" t="s">
        <v>311</v>
      </c>
      <c r="E166" s="49" t="s">
        <v>312</v>
      </c>
      <c r="F166" s="11"/>
      <c r="G166" s="11"/>
    </row>
    <row r="167" spans="2:8" x14ac:dyDescent="0.25">
      <c r="B167" s="7" t="s">
        <v>282</v>
      </c>
      <c r="C167" s="7" t="s">
        <v>128</v>
      </c>
      <c r="D167" s="90" t="s">
        <v>283</v>
      </c>
      <c r="E167" s="49" t="s">
        <v>132</v>
      </c>
      <c r="F167" s="11" t="s">
        <v>281</v>
      </c>
      <c r="G167" s="11">
        <v>1</v>
      </c>
    </row>
    <row r="168" spans="2:8" x14ac:dyDescent="0.25">
      <c r="B168" s="90" t="s">
        <v>284</v>
      </c>
      <c r="C168" s="7" t="s">
        <v>128</v>
      </c>
      <c r="D168" s="7" t="s">
        <v>285</v>
      </c>
      <c r="E168" s="98">
        <v>0.02</v>
      </c>
      <c r="F168" s="11">
        <v>1</v>
      </c>
      <c r="G168" s="11">
        <v>30</v>
      </c>
    </row>
    <row r="169" spans="2:8" x14ac:dyDescent="0.25">
      <c r="B169" s="66" t="s">
        <v>286</v>
      </c>
      <c r="C169" s="7" t="s">
        <v>128</v>
      </c>
      <c r="D169" s="90" t="s">
        <v>287</v>
      </c>
      <c r="E169" s="49" t="s">
        <v>132</v>
      </c>
      <c r="F169" s="11" t="s">
        <v>288</v>
      </c>
      <c r="G169" s="11">
        <v>15</v>
      </c>
    </row>
    <row r="170" spans="2:8" x14ac:dyDescent="0.25">
      <c r="B170" s="90" t="s">
        <v>289</v>
      </c>
      <c r="C170" s="7" t="s">
        <v>128</v>
      </c>
      <c r="D170" s="66" t="s">
        <v>290</v>
      </c>
      <c r="E170" s="49" t="s">
        <v>132</v>
      </c>
      <c r="F170" s="8" t="s">
        <v>288</v>
      </c>
      <c r="G170" s="8">
        <v>34</v>
      </c>
    </row>
    <row r="171" spans="2:8" x14ac:dyDescent="0.25">
      <c r="B171" s="90" t="s">
        <v>291</v>
      </c>
      <c r="C171" s="7" t="s">
        <v>128</v>
      </c>
      <c r="D171" s="7" t="s">
        <v>292</v>
      </c>
      <c r="E171" s="49" t="s">
        <v>132</v>
      </c>
      <c r="F171" s="8" t="s">
        <v>281</v>
      </c>
      <c r="G171" s="8">
        <v>6</v>
      </c>
    </row>
    <row r="172" spans="2:8" x14ac:dyDescent="0.25">
      <c r="B172" s="90" t="s">
        <v>293</v>
      </c>
      <c r="C172" s="7" t="s">
        <v>128</v>
      </c>
      <c r="D172" s="7" t="s">
        <v>294</v>
      </c>
      <c r="E172" s="49" t="s">
        <v>132</v>
      </c>
      <c r="F172" s="8" t="s">
        <v>281</v>
      </c>
      <c r="G172" s="8">
        <v>5</v>
      </c>
    </row>
    <row r="173" spans="2:8" x14ac:dyDescent="0.25">
      <c r="B173" s="90" t="s">
        <v>295</v>
      </c>
      <c r="C173" s="7" t="s">
        <v>128</v>
      </c>
      <c r="D173" s="7" t="s">
        <v>296</v>
      </c>
      <c r="E173" s="7" t="s">
        <v>297</v>
      </c>
      <c r="F173" s="8">
        <v>1</v>
      </c>
      <c r="G173" s="8">
        <v>32</v>
      </c>
    </row>
    <row r="174" spans="2:8" x14ac:dyDescent="0.25">
      <c r="B174" s="90" t="s">
        <v>298</v>
      </c>
      <c r="C174" s="7" t="s">
        <v>128</v>
      </c>
      <c r="D174" s="49" t="s">
        <v>132</v>
      </c>
      <c r="E174" s="49" t="s">
        <v>132</v>
      </c>
      <c r="F174" s="8" t="s">
        <v>281</v>
      </c>
      <c r="G174" s="8">
        <v>5</v>
      </c>
    </row>
    <row r="175" spans="2:8" x14ac:dyDescent="0.25">
      <c r="B175" s="90" t="s">
        <v>299</v>
      </c>
      <c r="C175" s="7" t="s">
        <v>128</v>
      </c>
      <c r="D175" s="49" t="s">
        <v>132</v>
      </c>
      <c r="E175" s="49" t="s">
        <v>132</v>
      </c>
      <c r="F175" s="8">
        <v>1</v>
      </c>
      <c r="G175" s="8">
        <v>3</v>
      </c>
    </row>
    <row r="176" spans="2:8" x14ac:dyDescent="0.25">
      <c r="B176" s="66" t="s">
        <v>300</v>
      </c>
      <c r="C176" s="7" t="s">
        <v>128</v>
      </c>
      <c r="D176" s="49" t="s">
        <v>132</v>
      </c>
      <c r="E176" s="49" t="s">
        <v>132</v>
      </c>
      <c r="F176" s="8">
        <v>2</v>
      </c>
      <c r="G176" s="8">
        <v>5</v>
      </c>
    </row>
    <row r="177" spans="1:8" x14ac:dyDescent="0.25">
      <c r="B177" s="9" t="s">
        <v>301</v>
      </c>
      <c r="C177" s="7" t="s">
        <v>128</v>
      </c>
      <c r="D177" s="90" t="s">
        <v>302</v>
      </c>
      <c r="E177" s="49" t="s">
        <v>132</v>
      </c>
      <c r="F177" s="8">
        <v>1</v>
      </c>
      <c r="G177" s="8">
        <v>27</v>
      </c>
    </row>
    <row r="178" spans="1:8" x14ac:dyDescent="0.25">
      <c r="B178" s="7" t="s">
        <v>303</v>
      </c>
      <c r="C178" s="7" t="s">
        <v>128</v>
      </c>
      <c r="D178" s="7" t="s">
        <v>304</v>
      </c>
      <c r="E178" s="49" t="s">
        <v>132</v>
      </c>
      <c r="F178" s="8">
        <v>1</v>
      </c>
      <c r="G178" s="8">
        <v>14</v>
      </c>
    </row>
    <row r="179" spans="1:8" x14ac:dyDescent="0.25">
      <c r="B179" s="7" t="s">
        <v>305</v>
      </c>
      <c r="C179" s="7" t="s">
        <v>128</v>
      </c>
      <c r="D179" s="66" t="s">
        <v>306</v>
      </c>
      <c r="E179" s="49" t="s">
        <v>132</v>
      </c>
      <c r="F179" s="8">
        <v>12</v>
      </c>
      <c r="G179" s="8">
        <v>60</v>
      </c>
    </row>
    <row r="180" spans="1:8" x14ac:dyDescent="0.25">
      <c r="B180" s="7" t="s">
        <v>307</v>
      </c>
      <c r="C180" s="7" t="s">
        <v>128</v>
      </c>
      <c r="D180" s="49" t="s">
        <v>132</v>
      </c>
      <c r="E180" s="49" t="s">
        <v>132</v>
      </c>
      <c r="F180" s="8">
        <v>1</v>
      </c>
      <c r="G180" s="8">
        <v>1</v>
      </c>
    </row>
    <row r="181" spans="1:8" x14ac:dyDescent="0.25">
      <c r="B181" s="7" t="s">
        <v>308</v>
      </c>
      <c r="C181" s="7" t="s">
        <v>128</v>
      </c>
      <c r="D181" s="49" t="s">
        <v>132</v>
      </c>
      <c r="E181" s="49" t="s">
        <v>132</v>
      </c>
      <c r="F181" s="8">
        <v>1</v>
      </c>
      <c r="G181" s="8">
        <v>1</v>
      </c>
    </row>
    <row r="182" spans="1:8" x14ac:dyDescent="0.25">
      <c r="B182" s="7" t="s">
        <v>309</v>
      </c>
      <c r="C182" s="7" t="s">
        <v>128</v>
      </c>
      <c r="D182" s="49" t="s">
        <v>132</v>
      </c>
      <c r="E182" s="49" t="s">
        <v>132</v>
      </c>
      <c r="F182" s="8">
        <v>1</v>
      </c>
      <c r="G182" s="8">
        <v>64</v>
      </c>
    </row>
    <row r="183" spans="1:8" x14ac:dyDescent="0.25">
      <c r="A183" s="14" t="s">
        <v>313</v>
      </c>
      <c r="B183" s="99" t="s">
        <v>32</v>
      </c>
      <c r="C183" s="99" t="s">
        <v>128</v>
      </c>
      <c r="D183" s="99" t="s">
        <v>206</v>
      </c>
      <c r="E183" s="99" t="s">
        <v>310</v>
      </c>
      <c r="F183" s="100">
        <v>1</v>
      </c>
      <c r="G183" s="100">
        <v>55</v>
      </c>
    </row>
    <row r="184" spans="1:8" x14ac:dyDescent="0.25">
      <c r="B184" s="101"/>
      <c r="D184" s="101"/>
      <c r="E184" s="88"/>
      <c r="F184" s="88"/>
    </row>
    <row r="185" spans="1:8" ht="17.399999999999999" x14ac:dyDescent="0.3">
      <c r="B185" s="72" t="s">
        <v>47</v>
      </c>
      <c r="C185" s="24"/>
      <c r="D185" s="24"/>
      <c r="E185" s="25"/>
      <c r="F185" s="24"/>
      <c r="G185" s="75">
        <f>SUM(G186:G199)</f>
        <v>479</v>
      </c>
      <c r="H185" s="20"/>
    </row>
    <row r="186" spans="1:8" x14ac:dyDescent="0.25">
      <c r="B186" s="9" t="s">
        <v>236</v>
      </c>
      <c r="C186" s="7" t="s">
        <v>128</v>
      </c>
      <c r="D186" s="9" t="s">
        <v>237</v>
      </c>
      <c r="E186" s="9" t="s">
        <v>238</v>
      </c>
      <c r="F186" s="8">
        <v>1</v>
      </c>
      <c r="G186" s="8">
        <v>135</v>
      </c>
    </row>
    <row r="187" spans="1:8" x14ac:dyDescent="0.25">
      <c r="B187" s="17" t="s">
        <v>48</v>
      </c>
      <c r="C187" s="17"/>
      <c r="D187" s="17"/>
      <c r="E187" s="33" t="s">
        <v>314</v>
      </c>
      <c r="F187" s="17"/>
      <c r="G187" s="33">
        <v>80</v>
      </c>
    </row>
    <row r="188" spans="1:8" x14ac:dyDescent="0.25">
      <c r="B188" s="9" t="s">
        <v>316</v>
      </c>
      <c r="C188" s="7" t="s">
        <v>140</v>
      </c>
      <c r="D188" s="9" t="s">
        <v>123</v>
      </c>
      <c r="E188" s="9" t="s">
        <v>315</v>
      </c>
      <c r="F188" s="8">
        <v>1</v>
      </c>
      <c r="G188" s="10">
        <v>45</v>
      </c>
    </row>
    <row r="189" spans="1:8" x14ac:dyDescent="0.25">
      <c r="B189" s="9" t="s">
        <v>239</v>
      </c>
      <c r="C189" s="7" t="s">
        <v>129</v>
      </c>
      <c r="D189" s="49" t="s">
        <v>132</v>
      </c>
      <c r="E189" s="49" t="s">
        <v>132</v>
      </c>
      <c r="F189" s="10">
        <v>1</v>
      </c>
      <c r="G189" s="10">
        <v>35</v>
      </c>
    </row>
    <row r="190" spans="1:8" x14ac:dyDescent="0.25">
      <c r="B190" s="9" t="s">
        <v>240</v>
      </c>
      <c r="C190" s="7" t="s">
        <v>129</v>
      </c>
      <c r="D190" s="49" t="s">
        <v>132</v>
      </c>
      <c r="E190" s="49" t="s">
        <v>132</v>
      </c>
      <c r="F190" s="10">
        <v>1</v>
      </c>
      <c r="G190" s="10">
        <v>1</v>
      </c>
    </row>
    <row r="191" spans="1:8" x14ac:dyDescent="0.25">
      <c r="B191" s="9" t="s">
        <v>241</v>
      </c>
      <c r="C191" s="7" t="s">
        <v>129</v>
      </c>
      <c r="D191" s="49" t="s">
        <v>132</v>
      </c>
      <c r="E191" s="49" t="s">
        <v>132</v>
      </c>
      <c r="F191" s="10">
        <v>1</v>
      </c>
      <c r="G191" s="10">
        <v>1</v>
      </c>
    </row>
    <row r="192" spans="1:8" x14ac:dyDescent="0.25">
      <c r="B192" s="9" t="s">
        <v>318</v>
      </c>
      <c r="C192" s="7" t="s">
        <v>129</v>
      </c>
      <c r="D192" s="49"/>
      <c r="E192" s="49"/>
      <c r="F192" s="10"/>
      <c r="G192" s="10"/>
    </row>
    <row r="193" spans="2:8" x14ac:dyDescent="0.25">
      <c r="B193" s="9" t="s">
        <v>319</v>
      </c>
      <c r="C193" s="7"/>
      <c r="D193" s="49"/>
      <c r="E193" s="49"/>
      <c r="F193" s="10"/>
      <c r="G193" s="10"/>
    </row>
    <row r="194" spans="2:8" x14ac:dyDescent="0.25">
      <c r="B194" s="66" t="s">
        <v>242</v>
      </c>
      <c r="C194" s="7" t="s">
        <v>129</v>
      </c>
      <c r="D194" s="49" t="s">
        <v>132</v>
      </c>
      <c r="E194" s="49" t="s">
        <v>132</v>
      </c>
      <c r="F194" s="10">
        <v>1</v>
      </c>
      <c r="G194" s="10">
        <v>5</v>
      </c>
    </row>
    <row r="195" spans="2:8" x14ac:dyDescent="0.25">
      <c r="B195" s="66" t="s">
        <v>243</v>
      </c>
      <c r="C195" s="7" t="s">
        <v>129</v>
      </c>
      <c r="D195" s="49" t="s">
        <v>132</v>
      </c>
      <c r="E195" s="49" t="s">
        <v>132</v>
      </c>
      <c r="F195" s="10">
        <v>1</v>
      </c>
      <c r="G195" s="10">
        <v>10</v>
      </c>
    </row>
    <row r="196" spans="2:8" x14ac:dyDescent="0.25">
      <c r="B196" s="66" t="s">
        <v>244</v>
      </c>
      <c r="C196" s="7" t="s">
        <v>140</v>
      </c>
      <c r="D196" s="9" t="s">
        <v>245</v>
      </c>
      <c r="E196" s="9" t="s">
        <v>246</v>
      </c>
      <c r="F196" s="10">
        <v>1</v>
      </c>
      <c r="G196" s="10">
        <v>3</v>
      </c>
    </row>
    <row r="197" spans="2:8" x14ac:dyDescent="0.25">
      <c r="B197" s="7" t="s">
        <v>317</v>
      </c>
      <c r="C197" s="7" t="s">
        <v>129</v>
      </c>
      <c r="D197" s="7" t="s">
        <v>247</v>
      </c>
      <c r="E197" s="7" t="s">
        <v>248</v>
      </c>
      <c r="F197" s="10">
        <v>6</v>
      </c>
      <c r="G197" s="10">
        <v>90</v>
      </c>
    </row>
    <row r="198" spans="2:8" x14ac:dyDescent="0.25">
      <c r="B198" s="7" t="s">
        <v>249</v>
      </c>
      <c r="C198" s="7" t="s">
        <v>140</v>
      </c>
      <c r="D198" s="49" t="s">
        <v>132</v>
      </c>
      <c r="E198" s="49" t="s">
        <v>132</v>
      </c>
      <c r="F198" s="10">
        <v>1</v>
      </c>
      <c r="G198" s="10">
        <v>12</v>
      </c>
    </row>
    <row r="199" spans="2:8" x14ac:dyDescent="0.25">
      <c r="B199" s="28" t="s">
        <v>64</v>
      </c>
      <c r="C199" s="12" t="s">
        <v>129</v>
      </c>
      <c r="D199" s="73" t="s">
        <v>222</v>
      </c>
      <c r="E199" s="29" t="s">
        <v>320</v>
      </c>
      <c r="F199" s="28"/>
      <c r="G199" s="29">
        <v>62</v>
      </c>
    </row>
    <row r="200" spans="2:8" x14ac:dyDescent="0.25">
      <c r="B200" s="73"/>
      <c r="D200" s="73"/>
      <c r="E200" s="74"/>
      <c r="F200" s="74"/>
    </row>
    <row r="201" spans="2:8" s="35" customFormat="1" ht="17.399999999999999" x14ac:dyDescent="0.3">
      <c r="B201" s="21" t="s">
        <v>55</v>
      </c>
      <c r="D201" s="22"/>
      <c r="E201" s="31"/>
      <c r="G201" s="32">
        <f>G4+G16+G40+G62+G81+G96+G128+G142+G152+G164+G185</f>
        <v>24262</v>
      </c>
      <c r="H201" s="102"/>
    </row>
    <row r="202" spans="2:8" x14ac:dyDescent="0.25">
      <c r="B202" s="14" t="s">
        <v>323</v>
      </c>
      <c r="G202" s="14">
        <f>G4</f>
        <v>1576</v>
      </c>
    </row>
    <row r="203" spans="2:8" x14ac:dyDescent="0.25">
      <c r="B203" s="35" t="s">
        <v>324</v>
      </c>
      <c r="C203" s="35"/>
      <c r="D203" s="35"/>
      <c r="E203" s="35"/>
      <c r="F203" s="35"/>
      <c r="G203" s="35">
        <f>G201-G202</f>
        <v>22686</v>
      </c>
      <c r="H203" s="35"/>
    </row>
    <row r="206" spans="2:8" x14ac:dyDescent="0.25">
      <c r="C206" s="35" t="s">
        <v>109</v>
      </c>
      <c r="D206" s="35"/>
      <c r="E206" s="35"/>
      <c r="F206" s="35"/>
      <c r="G206" s="35"/>
    </row>
    <row r="207" spans="2:8" x14ac:dyDescent="0.25">
      <c r="C207" s="35" t="s">
        <v>108</v>
      </c>
    </row>
    <row r="208" spans="2:8" x14ac:dyDescent="0.25">
      <c r="C208" s="36" t="s">
        <v>111</v>
      </c>
      <c r="D208" s="36">
        <v>0.5</v>
      </c>
      <c r="G208" s="103"/>
      <c r="H208" s="103"/>
    </row>
    <row r="209" spans="3:8" x14ac:dyDescent="0.25">
      <c r="C209" s="36" t="s">
        <v>112</v>
      </c>
      <c r="D209" s="36">
        <v>0.75</v>
      </c>
      <c r="G209" s="103"/>
      <c r="H209" s="103"/>
    </row>
    <row r="210" spans="3:8" x14ac:dyDescent="0.25">
      <c r="C210" s="37" t="s">
        <v>110</v>
      </c>
      <c r="D210" s="37">
        <v>2</v>
      </c>
      <c r="G210" s="103"/>
      <c r="H210" s="103"/>
    </row>
    <row r="211" spans="3:8" x14ac:dyDescent="0.25">
      <c r="C211" s="36" t="s">
        <v>113</v>
      </c>
      <c r="D211" s="36">
        <v>1.5</v>
      </c>
      <c r="G211" s="103"/>
      <c r="H211" s="103"/>
    </row>
    <row r="212" spans="3:8" x14ac:dyDescent="0.25">
      <c r="C212" s="14" t="s">
        <v>114</v>
      </c>
      <c r="D212" s="14">
        <v>0.5</v>
      </c>
    </row>
    <row r="213" spans="3:8" ht="69" x14ac:dyDescent="0.25">
      <c r="C213" s="38" t="s">
        <v>116</v>
      </c>
      <c r="D213" s="14">
        <v>1.5</v>
      </c>
      <c r="G213" s="103"/>
      <c r="H213" s="103"/>
    </row>
    <row r="214" spans="3:8" x14ac:dyDescent="0.25">
      <c r="G214" s="103"/>
      <c r="H214" s="103"/>
    </row>
    <row r="215" spans="3:8" x14ac:dyDescent="0.25">
      <c r="D215" s="35">
        <f>SUM(D209:D213)</f>
        <v>6.25</v>
      </c>
      <c r="G215" s="103"/>
      <c r="H215" s="104"/>
    </row>
    <row r="216" spans="3:8" x14ac:dyDescent="0.25">
      <c r="G216" s="103"/>
      <c r="H216" s="103"/>
    </row>
    <row r="217" spans="3:8" x14ac:dyDescent="0.25">
      <c r="C217" s="36" t="s">
        <v>115</v>
      </c>
      <c r="D217" s="39">
        <f>D208+D209+D211</f>
        <v>2.75</v>
      </c>
      <c r="G217" s="103"/>
      <c r="H217" s="104"/>
    </row>
    <row r="218" spans="3:8" x14ac:dyDescent="0.25">
      <c r="C218" s="37" t="s">
        <v>104</v>
      </c>
      <c r="D218" s="37">
        <f>D210</f>
        <v>2</v>
      </c>
      <c r="G218" s="103"/>
      <c r="H218" s="103"/>
    </row>
    <row r="219" spans="3:8" x14ac:dyDescent="0.25">
      <c r="C219" s="14" t="s">
        <v>117</v>
      </c>
      <c r="D219" s="14">
        <f>D212+D213</f>
        <v>2</v>
      </c>
      <c r="G219" s="103"/>
      <c r="H219" s="103"/>
    </row>
    <row r="220" spans="3:8" x14ac:dyDescent="0.25">
      <c r="C220" s="35" t="s">
        <v>118</v>
      </c>
      <c r="D220" s="35">
        <f>SUM(D217:D219)</f>
        <v>6.75</v>
      </c>
      <c r="G220" s="103"/>
      <c r="H220" s="103"/>
    </row>
    <row r="221" spans="3:8" x14ac:dyDescent="0.25">
      <c r="G221" s="103"/>
      <c r="H221" s="104"/>
    </row>
    <row r="222" spans="3:8" x14ac:dyDescent="0.25">
      <c r="G222" s="103"/>
      <c r="H222" s="103"/>
    </row>
    <row r="223" spans="3:8" x14ac:dyDescent="0.25">
      <c r="G223" s="103"/>
      <c r="H223" s="103"/>
    </row>
    <row r="224" spans="3:8" x14ac:dyDescent="0.25">
      <c r="G224" s="103"/>
      <c r="H224" s="103"/>
    </row>
    <row r="225" spans="7:9" x14ac:dyDescent="0.25">
      <c r="G225" s="103"/>
      <c r="H225" s="105"/>
    </row>
    <row r="226" spans="7:9" x14ac:dyDescent="0.25">
      <c r="G226" s="103"/>
      <c r="H226" s="105"/>
    </row>
    <row r="227" spans="7:9" x14ac:dyDescent="0.25">
      <c r="G227" s="103"/>
      <c r="H227" s="105"/>
    </row>
    <row r="228" spans="7:9" x14ac:dyDescent="0.25">
      <c r="G228" s="103"/>
      <c r="H228" s="104"/>
    </row>
    <row r="229" spans="7:9" x14ac:dyDescent="0.25">
      <c r="G229" s="103"/>
      <c r="H229" s="103"/>
    </row>
    <row r="230" spans="7:9" x14ac:dyDescent="0.25">
      <c r="G230" s="103"/>
      <c r="H230" s="103"/>
    </row>
    <row r="231" spans="7:9" x14ac:dyDescent="0.25">
      <c r="G231" s="103"/>
      <c r="H231" s="103"/>
      <c r="I231" s="103"/>
    </row>
    <row r="232" spans="7:9" x14ac:dyDescent="0.25">
      <c r="G232" s="103"/>
      <c r="H232" s="103"/>
      <c r="I232" s="103"/>
    </row>
    <row r="233" spans="7:9" x14ac:dyDescent="0.25">
      <c r="G233" s="103"/>
      <c r="H233" s="103"/>
    </row>
    <row r="234" spans="7:9" x14ac:dyDescent="0.25">
      <c r="G234" s="103"/>
      <c r="H234" s="103"/>
    </row>
  </sheetData>
  <hyperlinks>
    <hyperlink ref="D145" r:id="rId1" display="https://www.firepotfood.com/" xr:uid="{8162EEB7-2612-4D2C-98E7-A94A2BF50D15}"/>
    <hyperlink ref="D146" r:id="rId2" display="https://www.firepotfood.com/" xr:uid="{5CA86196-752B-43F5-94A3-C584EB194E57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 Leitner</dc:creator>
  <cp:lastModifiedBy>Gabi Winck</cp:lastModifiedBy>
  <dcterms:created xsi:type="dcterms:W3CDTF">2022-11-21T16:22:47Z</dcterms:created>
  <dcterms:modified xsi:type="dcterms:W3CDTF">2023-11-21T19:46:43Z</dcterms:modified>
</cp:coreProperties>
</file>